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7_기타업무(일자별)\26.07.20. 사전정보공표 작성\"/>
    </mc:Choice>
  </mc:AlternateContent>
  <xr:revisionPtr revIDLastSave="0" documentId="13_ncr:1_{08F92E11-5CC8-4DA9-9CCC-EB4DC2ABE311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Sheet0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F3" i="1"/>
  <c r="K3" i="1" s="1"/>
  <c r="E3" i="1"/>
  <c r="M3" i="1" l="1"/>
  <c r="J3" i="1"/>
  <c r="L3" i="1"/>
  <c r="I4" i="1" l="1"/>
  <c r="J5" i="1" l="1"/>
  <c r="I5" i="1"/>
  <c r="M5" i="1" s="1"/>
  <c r="K5" i="1" l="1"/>
  <c r="L5" i="1"/>
  <c r="F4" i="1" l="1"/>
  <c r="K4" i="1" l="1"/>
  <c r="J4" i="1"/>
  <c r="L4" i="1"/>
  <c r="E4" i="1"/>
  <c r="M4" i="1" s="1"/>
</calcChain>
</file>

<file path=xl/sharedStrings.xml><?xml version="1.0" encoding="utf-8"?>
<sst xmlns="http://schemas.openxmlformats.org/spreadsheetml/2006/main" count="103" uniqueCount="39">
  <si>
    <t>연도</t>
  </si>
  <si>
    <t>분기</t>
  </si>
  <si>
    <t>해당사항유무</t>
  </si>
  <si>
    <t>총자산(A)</t>
  </si>
  <si>
    <t>총부채
(B=C+G)</t>
  </si>
  <si>
    <t>금융부채</t>
  </si>
  <si>
    <t>비금융부채(G)</t>
  </si>
  <si>
    <t>금융부채비중(%)
(H=C/B*100)</t>
  </si>
  <si>
    <t>차입금의존도(%)
(I=C/A*100)</t>
  </si>
  <si>
    <t>관련설명(기관별공개기준)</t>
  </si>
  <si>
    <t>장기금융부채(D)</t>
  </si>
  <si>
    <t>단기금융부채(E)</t>
  </si>
  <si>
    <t>금융부채계
(C=D+E)</t>
  </si>
  <si>
    <t>단기금융부채비중(%)
(F=E/C*100)</t>
  </si>
  <si>
    <t>2024</t>
  </si>
  <si>
    <t>1/4분기</t>
  </si>
  <si>
    <t>해당사항 있음</t>
  </si>
  <si>
    <t>33.09</t>
  </si>
  <si>
    <t/>
  </si>
  <si>
    <t>2023</t>
  </si>
  <si>
    <t>3/4분기</t>
  </si>
  <si>
    <t>43.03</t>
  </si>
  <si>
    <t>2/4분기</t>
  </si>
  <si>
    <t>65.51</t>
  </si>
  <si>
    <t>42.59</t>
  </si>
  <si>
    <t>66.22</t>
  </si>
  <si>
    <t>42.73</t>
  </si>
  <si>
    <t>2022</t>
  </si>
  <si>
    <t>34.33</t>
  </si>
  <si>
    <t>15.08</t>
  </si>
  <si>
    <t>32.79</t>
  </si>
  <si>
    <t>14.75</t>
  </si>
  <si>
    <t>35.21</t>
  </si>
  <si>
    <t>15.20</t>
  </si>
  <si>
    <t>2021</t>
  </si>
  <si>
    <t>0</t>
  </si>
  <si>
    <t>2/4분기</t>
    <phoneticPr fontId="13" type="noConversion"/>
  </si>
  <si>
    <t>3/4분기</t>
    <phoneticPr fontId="13" type="noConversion"/>
  </si>
  <si>
    <t>1/4분기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</si>
</sst>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.#0"/>
    <numFmt numFmtId="177" formatCode="0,000.00"/>
    <numFmt numFmtId="178" formatCode="#,##0.#00"/>
    <numFmt numFmtId="179" formatCode="_-* #,##0.00_-;\-* #,##0.00_-;_-* &quot;-&quot;_-;_-@_-"/>
    <numFmt numFmtId="180" formatCode="0.00_);[Red]\(0.00\)"/>
  </numFmts>
  <fonts count="1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8F8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78" fontId="10" fillId="4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11" fillId="4" borderId="1" xfId="1" applyNumberFormat="1" applyFont="1" applyFill="1" applyBorder="1" applyAlignment="1">
      <alignment horizontal="right" vertical="center"/>
    </xf>
    <xf numFmtId="180" fontId="11" fillId="5" borderId="1" xfId="1" applyNumberFormat="1" applyFont="1" applyFill="1" applyBorder="1" applyAlignment="1">
      <alignment horizontal="right" vertical="center"/>
    </xf>
    <xf numFmtId="0" fontId="11" fillId="5" borderId="1" xfId="1" applyNumberFormat="1" applyFont="1" applyFill="1" applyBorder="1" applyAlignment="1">
      <alignment horizontal="right" vertical="center"/>
    </xf>
    <xf numFmtId="0" fontId="11" fillId="4" borderId="1" xfId="1" applyNumberFormat="1" applyFont="1" applyFill="1" applyBorder="1" applyAlignment="1">
      <alignment horizontal="right" vertical="center"/>
    </xf>
    <xf numFmtId="2" fontId="11" fillId="5" borderId="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44208;&#49328;&#50629;&#47924;\&#9733;2026&#45380;\1&#48516;&#44592;\3.&#51116;&#47924;&#44208;&#49328;\1.&#54633;&#49328;\2026&#45380;%201&#48516;&#44592;%20&#51116;&#47924;&#51228;&#54364;.xlsx" TargetMode="External"/><Relationship Id="rId1" Type="http://schemas.openxmlformats.org/officeDocument/2006/relationships/externalLinkPath" Target="file:///Z:\&#44208;&#49328;&#50629;&#47924;\&#9733;2026&#45380;\1&#48516;&#44592;\3.&#51116;&#47924;&#44208;&#49328;\1.&#54633;&#49328;\2026&#45380;%201&#48516;&#44592;%20&#51116;&#47924;&#51228;&#5436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44208;&#49328;&#50629;&#47924;\&#9733;2025&#45380;\3&#48516;&#44592;\2.&#51116;&#47924;&#44208;&#49328;\1.&#54633;&#49328;\1.2025&#45380;%203&#48516;&#44592;%20&#51116;&#47924;&#51228;&#54364;(&#54633;&#49328;).xlsx" TargetMode="External"/><Relationship Id="rId1" Type="http://schemas.openxmlformats.org/officeDocument/2006/relationships/externalLinkPath" Target="file:///Z:\&#44208;&#49328;&#50629;&#47924;\&#9733;2025&#45380;\3&#48516;&#44592;\2.&#51116;&#47924;&#44208;&#49328;\1.&#54633;&#49328;\1.2025&#45380;%203&#48516;&#44592;%20&#51116;&#47924;&#51228;&#54364;(&#54633;&#4932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재무상태표"/>
      <sheetName val="손익계산서"/>
      <sheetName val="경영분석"/>
      <sheetName val="주석사항"/>
    </sheetNames>
    <sheetDataSet>
      <sheetData sheetId="0">
        <row r="65">
          <cell r="D65">
            <v>227226411768</v>
          </cell>
        </row>
        <row r="78">
          <cell r="D78">
            <v>416420434993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재무상태표"/>
      <sheetName val="손익계산서"/>
      <sheetName val="경영분석"/>
      <sheetName val="재무제표(검증)"/>
    </sheetNames>
    <sheetDataSet>
      <sheetData sheetId="0">
        <row r="63">
          <cell r="D63">
            <v>264850482411</v>
          </cell>
        </row>
        <row r="75">
          <cell r="D75">
            <v>454169851709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sqref="A1:A2"/>
    </sheetView>
  </sheetViews>
  <sheetFormatPr defaultRowHeight="16.5" x14ac:dyDescent="0.3"/>
  <cols>
    <col min="1" max="1" width="5.25" customWidth="1"/>
    <col min="2" max="3" width="10" customWidth="1"/>
    <col min="4" max="4" width="15" customWidth="1"/>
    <col min="5" max="6" width="12.5" customWidth="1"/>
    <col min="7" max="9" width="16.25" customWidth="1"/>
    <col min="10" max="10" width="21.25" customWidth="1"/>
    <col min="11" max="11" width="12.5" customWidth="1"/>
    <col min="12" max="12" width="16.5" customWidth="1"/>
    <col min="13" max="13" width="15" customWidth="1"/>
    <col min="14" max="14" width="20.75" customWidth="1"/>
  </cols>
  <sheetData>
    <row r="1" spans="1:17" ht="45" customHeight="1" x14ac:dyDescent="0.3">
      <c r="A1" s="21"/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5</v>
      </c>
      <c r="I1" s="21" t="s">
        <v>5</v>
      </c>
      <c r="J1" s="21" t="s">
        <v>5</v>
      </c>
      <c r="K1" s="21" t="s">
        <v>6</v>
      </c>
      <c r="L1" s="21" t="s">
        <v>7</v>
      </c>
      <c r="M1" s="21" t="s">
        <v>8</v>
      </c>
      <c r="N1" s="21" t="s">
        <v>9</v>
      </c>
    </row>
    <row r="2" spans="1:17" ht="45" customHeight="1" x14ac:dyDescent="0.3">
      <c r="A2" s="21"/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10</v>
      </c>
      <c r="H2" s="21" t="s">
        <v>11</v>
      </c>
      <c r="I2" s="21" t="s">
        <v>12</v>
      </c>
      <c r="J2" s="21" t="s">
        <v>13</v>
      </c>
      <c r="K2" s="21" t="s">
        <v>6</v>
      </c>
      <c r="L2" s="21" t="s">
        <v>7</v>
      </c>
      <c r="M2" s="21" t="s">
        <v>8</v>
      </c>
      <c r="N2" s="21" t="s">
        <v>9</v>
      </c>
    </row>
    <row r="3" spans="1:17" ht="18.75" customHeight="1" x14ac:dyDescent="0.3">
      <c r="A3" s="1">
        <v>1</v>
      </c>
      <c r="B3" s="7">
        <v>2026</v>
      </c>
      <c r="C3" s="7" t="s">
        <v>15</v>
      </c>
      <c r="D3" s="7" t="s">
        <v>16</v>
      </c>
      <c r="E3" s="8">
        <f>ROUND([1]재무상태표!$D$78/1000000,0)</f>
        <v>416420</v>
      </c>
      <c r="F3" s="8">
        <f>ROUND([1]재무상태표!$D$65/1000000,0)</f>
        <v>227226</v>
      </c>
      <c r="G3" s="8">
        <v>113750</v>
      </c>
      <c r="H3" s="8">
        <v>33750</v>
      </c>
      <c r="I3" s="3">
        <f>G3+H3</f>
        <v>147500</v>
      </c>
      <c r="J3" s="4">
        <f>H3/F3*100</f>
        <v>14.853053787858784</v>
      </c>
      <c r="K3" s="3">
        <f>F3-I3</f>
        <v>79726</v>
      </c>
      <c r="L3" s="20">
        <f>I3/F3*100</f>
        <v>64.913346183975435</v>
      </c>
      <c r="M3" s="20">
        <f>I3/E3*100</f>
        <v>35.420969213774555</v>
      </c>
      <c r="N3" s="11" t="s">
        <v>18</v>
      </c>
    </row>
    <row r="4" spans="1:17" ht="18.75" customHeight="1" x14ac:dyDescent="0.3">
      <c r="A4" s="1">
        <v>2</v>
      </c>
      <c r="B4" s="2">
        <v>2025</v>
      </c>
      <c r="C4" s="2" t="s">
        <v>20</v>
      </c>
      <c r="D4" s="2" t="s">
        <v>16</v>
      </c>
      <c r="E4" s="3">
        <f>ROUND([2]재무상태표!$D$75/1000000,0)</f>
        <v>454170</v>
      </c>
      <c r="F4" s="3">
        <f>ROUND([2]재무상태표!$D$63/1000000,0)</f>
        <v>264850</v>
      </c>
      <c r="G4" s="3">
        <v>117500</v>
      </c>
      <c r="H4" s="3">
        <v>32500</v>
      </c>
      <c r="I4" s="3">
        <f>G4+H4</f>
        <v>150000</v>
      </c>
      <c r="J4" s="4">
        <f>H4/F4*100</f>
        <v>12.271096847272041</v>
      </c>
      <c r="K4" s="3">
        <f>F4-I4</f>
        <v>114850</v>
      </c>
      <c r="L4" s="20">
        <f>I4/F4*100</f>
        <v>56.635831602794028</v>
      </c>
      <c r="M4" s="20">
        <f>I4/E4*100</f>
        <v>33.027280533720855</v>
      </c>
      <c r="N4" s="6" t="s">
        <v>18</v>
      </c>
    </row>
    <row r="5" spans="1:17" ht="18.75" customHeight="1" x14ac:dyDescent="0.3">
      <c r="A5" s="1">
        <v>3</v>
      </c>
      <c r="B5" s="2">
        <v>2025</v>
      </c>
      <c r="C5" s="2" t="s">
        <v>36</v>
      </c>
      <c r="D5" s="2" t="s">
        <v>16</v>
      </c>
      <c r="E5" s="3">
        <v>429851</v>
      </c>
      <c r="F5" s="3">
        <v>240956</v>
      </c>
      <c r="G5" s="3">
        <v>57500</v>
      </c>
      <c r="H5" s="3">
        <v>52500</v>
      </c>
      <c r="I5" s="3">
        <f>G5+H5</f>
        <v>110000</v>
      </c>
      <c r="J5" s="4">
        <f>H5/F5*100</f>
        <v>21.788210295655638</v>
      </c>
      <c r="K5" s="3">
        <f>F5-I5</f>
        <v>130956</v>
      </c>
      <c r="L5" s="20">
        <f>I5/F5*100</f>
        <v>45.651488238516578</v>
      </c>
      <c r="M5" s="20">
        <f>I5/E5*100</f>
        <v>25.590262672414394</v>
      </c>
      <c r="N5" s="6" t="s">
        <v>18</v>
      </c>
      <c r="P5" s="15"/>
      <c r="Q5" s="15"/>
    </row>
    <row r="6" spans="1:17" ht="18.75" customHeight="1" x14ac:dyDescent="0.3">
      <c r="A6" s="1">
        <v>4</v>
      </c>
      <c r="B6" s="7">
        <v>2025</v>
      </c>
      <c r="C6" s="12" t="s">
        <v>38</v>
      </c>
      <c r="D6" s="7" t="s">
        <v>16</v>
      </c>
      <c r="E6" s="8">
        <v>446768</v>
      </c>
      <c r="F6" s="8">
        <v>263012</v>
      </c>
      <c r="G6" s="8">
        <v>90000</v>
      </c>
      <c r="H6" s="8">
        <v>30000</v>
      </c>
      <c r="I6" s="8">
        <v>120000</v>
      </c>
      <c r="J6" s="13">
        <v>25</v>
      </c>
      <c r="K6" s="8">
        <v>143012</v>
      </c>
      <c r="L6" s="19">
        <v>45.63</v>
      </c>
      <c r="M6" s="19">
        <v>26.86</v>
      </c>
      <c r="N6" s="11" t="s">
        <v>18</v>
      </c>
      <c r="P6" s="15"/>
      <c r="Q6" s="15"/>
    </row>
    <row r="7" spans="1:17" ht="18.75" customHeight="1" x14ac:dyDescent="0.3">
      <c r="A7" s="1">
        <v>5</v>
      </c>
      <c r="B7" s="2" t="s">
        <v>14</v>
      </c>
      <c r="C7" s="2" t="s">
        <v>37</v>
      </c>
      <c r="D7" s="2" t="s">
        <v>16</v>
      </c>
      <c r="E7" s="3">
        <v>479275</v>
      </c>
      <c r="F7" s="3">
        <v>290236</v>
      </c>
      <c r="G7" s="3">
        <v>120000</v>
      </c>
      <c r="H7" s="3">
        <v>50000</v>
      </c>
      <c r="I7" s="3">
        <v>170000</v>
      </c>
      <c r="J7" s="4">
        <v>29.411764705882355</v>
      </c>
      <c r="K7" s="3">
        <v>120236</v>
      </c>
      <c r="L7" s="18">
        <v>58.57</v>
      </c>
      <c r="M7" s="18">
        <v>35.47</v>
      </c>
      <c r="N7" s="6" t="s">
        <v>18</v>
      </c>
      <c r="P7" s="15"/>
      <c r="Q7" s="15"/>
    </row>
    <row r="8" spans="1:17" ht="18.75" customHeight="1" x14ac:dyDescent="0.3">
      <c r="A8" s="1">
        <v>6</v>
      </c>
      <c r="B8" s="7">
        <v>2024</v>
      </c>
      <c r="C8" s="12" t="s">
        <v>36</v>
      </c>
      <c r="D8" s="7" t="s">
        <v>16</v>
      </c>
      <c r="E8" s="8">
        <v>480568</v>
      </c>
      <c r="F8" s="8">
        <v>290997</v>
      </c>
      <c r="G8" s="8">
        <v>120000</v>
      </c>
      <c r="H8" s="8">
        <v>60000</v>
      </c>
      <c r="I8" s="8">
        <v>180000</v>
      </c>
      <c r="J8" s="9">
        <v>33.333333333333329</v>
      </c>
      <c r="K8" s="8">
        <v>110997</v>
      </c>
      <c r="L8" s="19">
        <v>61.86</v>
      </c>
      <c r="M8" s="19">
        <v>37.46</v>
      </c>
      <c r="N8" s="11" t="s">
        <v>18</v>
      </c>
      <c r="P8" s="15"/>
      <c r="Q8" s="15"/>
    </row>
    <row r="9" spans="1:17" ht="18.75" customHeight="1" x14ac:dyDescent="0.3">
      <c r="A9" s="1">
        <v>7</v>
      </c>
      <c r="B9" s="2" t="s">
        <v>14</v>
      </c>
      <c r="C9" s="2" t="s">
        <v>15</v>
      </c>
      <c r="D9" s="2" t="s">
        <v>16</v>
      </c>
      <c r="E9" s="3">
        <v>483555</v>
      </c>
      <c r="F9" s="3">
        <v>294808</v>
      </c>
      <c r="G9" s="3">
        <v>100000</v>
      </c>
      <c r="H9" s="3">
        <v>60000</v>
      </c>
      <c r="I9" s="3">
        <v>160000</v>
      </c>
      <c r="J9" s="4">
        <v>37.5</v>
      </c>
      <c r="K9" s="3">
        <v>134808</v>
      </c>
      <c r="L9" s="18">
        <v>54.27</v>
      </c>
      <c r="M9" s="17" t="s">
        <v>17</v>
      </c>
      <c r="N9" s="6" t="s">
        <v>18</v>
      </c>
    </row>
    <row r="10" spans="1:17" ht="18.75" customHeight="1" x14ac:dyDescent="0.3">
      <c r="A10" s="1">
        <v>8</v>
      </c>
      <c r="B10" s="7" t="s">
        <v>19</v>
      </c>
      <c r="C10" s="7" t="s">
        <v>20</v>
      </c>
      <c r="D10" s="7" t="s">
        <v>16</v>
      </c>
      <c r="E10" s="8">
        <v>534485</v>
      </c>
      <c r="F10" s="8">
        <v>345468</v>
      </c>
      <c r="G10" s="8">
        <v>60000</v>
      </c>
      <c r="H10" s="8">
        <v>170000</v>
      </c>
      <c r="I10" s="8">
        <v>230000</v>
      </c>
      <c r="J10" s="9">
        <v>73.91</v>
      </c>
      <c r="K10" s="8">
        <v>115468</v>
      </c>
      <c r="L10" s="19">
        <v>66.58</v>
      </c>
      <c r="M10" s="16" t="s">
        <v>21</v>
      </c>
      <c r="N10" s="11" t="s">
        <v>18</v>
      </c>
    </row>
    <row r="11" spans="1:17" ht="18.75" customHeight="1" x14ac:dyDescent="0.3">
      <c r="A11" s="1">
        <v>9</v>
      </c>
      <c r="B11" s="2" t="s">
        <v>19</v>
      </c>
      <c r="C11" s="2" t="s">
        <v>22</v>
      </c>
      <c r="D11" s="2" t="s">
        <v>16</v>
      </c>
      <c r="E11" s="3">
        <v>540049</v>
      </c>
      <c r="F11" s="3">
        <v>351083</v>
      </c>
      <c r="G11" s="3">
        <v>60000</v>
      </c>
      <c r="H11" s="3">
        <v>170000</v>
      </c>
      <c r="I11" s="3">
        <v>230000</v>
      </c>
      <c r="J11" s="4">
        <v>73.91</v>
      </c>
      <c r="K11" s="3">
        <v>121083</v>
      </c>
      <c r="L11" s="17" t="s">
        <v>23</v>
      </c>
      <c r="M11" s="17" t="s">
        <v>24</v>
      </c>
      <c r="N11" s="6" t="s">
        <v>18</v>
      </c>
    </row>
    <row r="12" spans="1:17" ht="18.75" customHeight="1" x14ac:dyDescent="0.3">
      <c r="A12" s="1">
        <v>10</v>
      </c>
      <c r="B12" s="7" t="s">
        <v>19</v>
      </c>
      <c r="C12" s="7" t="s">
        <v>15</v>
      </c>
      <c r="D12" s="7" t="s">
        <v>16</v>
      </c>
      <c r="E12" s="8">
        <v>538227</v>
      </c>
      <c r="F12" s="8">
        <v>347308</v>
      </c>
      <c r="G12" s="8">
        <v>60000</v>
      </c>
      <c r="H12" s="8">
        <v>170000</v>
      </c>
      <c r="I12" s="8">
        <v>230000</v>
      </c>
      <c r="J12" s="9">
        <v>73.91</v>
      </c>
      <c r="K12" s="8">
        <v>117308</v>
      </c>
      <c r="L12" s="16" t="s">
        <v>25</v>
      </c>
      <c r="M12" s="16" t="s">
        <v>26</v>
      </c>
      <c r="N12" s="11" t="s">
        <v>18</v>
      </c>
    </row>
    <row r="13" spans="1:17" ht="18.75" customHeight="1" x14ac:dyDescent="0.3">
      <c r="A13" s="1">
        <v>11</v>
      </c>
      <c r="B13" s="2" t="s">
        <v>27</v>
      </c>
      <c r="C13" s="2" t="s">
        <v>20</v>
      </c>
      <c r="D13" s="2" t="s">
        <v>16</v>
      </c>
      <c r="E13" s="3">
        <v>331612</v>
      </c>
      <c r="F13" s="3">
        <v>145662</v>
      </c>
      <c r="G13" s="3">
        <v>50000</v>
      </c>
      <c r="H13" s="3">
        <v>0</v>
      </c>
      <c r="I13" s="3">
        <v>50000</v>
      </c>
      <c r="J13" s="4">
        <v>0</v>
      </c>
      <c r="K13" s="3">
        <v>95662</v>
      </c>
      <c r="L13" s="17" t="s">
        <v>28</v>
      </c>
      <c r="M13" s="17" t="s">
        <v>29</v>
      </c>
      <c r="N13" s="6" t="s">
        <v>18</v>
      </c>
    </row>
    <row r="14" spans="1:17" ht="18.75" customHeight="1" x14ac:dyDescent="0.3">
      <c r="A14" s="1">
        <v>12</v>
      </c>
      <c r="B14" s="7" t="s">
        <v>27</v>
      </c>
      <c r="C14" s="7" t="s">
        <v>22</v>
      </c>
      <c r="D14" s="7" t="s">
        <v>16</v>
      </c>
      <c r="E14" s="8">
        <v>338945</v>
      </c>
      <c r="F14" s="8">
        <v>152467</v>
      </c>
      <c r="G14" s="8">
        <v>50000</v>
      </c>
      <c r="H14" s="8">
        <v>0</v>
      </c>
      <c r="I14" s="8">
        <v>50000</v>
      </c>
      <c r="J14" s="9">
        <v>0</v>
      </c>
      <c r="K14" s="8">
        <v>102467</v>
      </c>
      <c r="L14" s="16" t="s">
        <v>30</v>
      </c>
      <c r="M14" s="16" t="s">
        <v>31</v>
      </c>
      <c r="N14" s="11" t="s">
        <v>18</v>
      </c>
    </row>
    <row r="15" spans="1:17" ht="18.75" customHeight="1" x14ac:dyDescent="0.3">
      <c r="A15" s="1">
        <v>13</v>
      </c>
      <c r="B15" s="2" t="s">
        <v>27</v>
      </c>
      <c r="C15" s="2" t="s">
        <v>15</v>
      </c>
      <c r="D15" s="2" t="s">
        <v>16</v>
      </c>
      <c r="E15" s="3">
        <v>328993</v>
      </c>
      <c r="F15" s="3">
        <v>141997</v>
      </c>
      <c r="G15" s="3">
        <v>50000</v>
      </c>
      <c r="H15" s="3">
        <v>0</v>
      </c>
      <c r="I15" s="3">
        <v>50000</v>
      </c>
      <c r="J15" s="4">
        <v>0</v>
      </c>
      <c r="K15" s="3">
        <v>91997</v>
      </c>
      <c r="L15" s="17" t="s">
        <v>32</v>
      </c>
      <c r="M15" s="17" t="s">
        <v>33</v>
      </c>
      <c r="N15" s="6" t="s">
        <v>18</v>
      </c>
    </row>
    <row r="16" spans="1:17" ht="18.75" customHeight="1" x14ac:dyDescent="0.3">
      <c r="A16" s="1">
        <v>14</v>
      </c>
      <c r="B16" s="7" t="s">
        <v>34</v>
      </c>
      <c r="C16" s="7" t="s">
        <v>20</v>
      </c>
      <c r="D16" s="7" t="s">
        <v>16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10" t="s">
        <v>35</v>
      </c>
      <c r="M16" s="10" t="s">
        <v>35</v>
      </c>
      <c r="N16" s="11" t="s">
        <v>18</v>
      </c>
    </row>
    <row r="17" spans="1:14" ht="18.75" customHeight="1" x14ac:dyDescent="0.3">
      <c r="A17" s="1">
        <v>15</v>
      </c>
      <c r="B17" s="2" t="s">
        <v>34</v>
      </c>
      <c r="C17" s="2" t="s">
        <v>22</v>
      </c>
      <c r="D17" s="2" t="s">
        <v>16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4">
        <v>0</v>
      </c>
      <c r="K17" s="3">
        <v>0</v>
      </c>
      <c r="L17" s="5" t="s">
        <v>35</v>
      </c>
      <c r="M17" s="5" t="s">
        <v>35</v>
      </c>
      <c r="N17" s="6" t="s">
        <v>18</v>
      </c>
    </row>
    <row r="18" spans="1:14" ht="18.75" customHeight="1" x14ac:dyDescent="0.3">
      <c r="A18" s="1">
        <v>16</v>
      </c>
      <c r="B18" s="7" t="s">
        <v>34</v>
      </c>
      <c r="C18" s="7" t="s">
        <v>15</v>
      </c>
      <c r="D18" s="7" t="s">
        <v>16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v>0</v>
      </c>
      <c r="K18" s="8">
        <v>0</v>
      </c>
      <c r="L18" s="10" t="s">
        <v>35</v>
      </c>
      <c r="M18" s="10" t="s">
        <v>35</v>
      </c>
      <c r="N18" s="11" t="s">
        <v>18</v>
      </c>
    </row>
    <row r="21" spans="1:14" x14ac:dyDescent="0.3">
      <c r="K21" s="14"/>
    </row>
  </sheetData>
  <mergeCells count="15">
    <mergeCell ref="K1:K2"/>
    <mergeCell ref="L1:L2"/>
    <mergeCell ref="M1:M2"/>
    <mergeCell ref="N1:N2"/>
    <mergeCell ref="F1:F2"/>
    <mergeCell ref="G1:J1"/>
    <mergeCell ref="G2"/>
    <mergeCell ref="H2"/>
    <mergeCell ref="I2"/>
    <mergeCell ref="J2"/>
    <mergeCell ref="A1:A2"/>
    <mergeCell ref="B1:B2"/>
    <mergeCell ref="C1:C2"/>
    <mergeCell ref="D1:D2"/>
    <mergeCell ref="E1:E2"/>
  </mergeCells>
  <phoneticPr fontId="13" type="noConversion"/>
  <pageMargins left="0.7" right="0.7" top="0.75" bottom="0.75" header="0.3" footer="0.3"/>
  <ignoredErrors>
    <ignoredError sqref="M16:M18 B9:B18 L16:L18 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2024-08-08T02:08:15Z</dcterms:created>
  <dcterms:modified xsi:type="dcterms:W3CDTF">2026-07-20T05:02:41Z</dcterms:modified>
</cp:coreProperties>
</file>