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회계부\경영공시(업무추진비)\"/>
    </mc:Choice>
  </mc:AlternateContent>
  <xr:revisionPtr revIDLastSave="0" documentId="13_ncr:1_{E9DFC586-1CDE-4CC9-9C60-EFD9D9FA73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사장(2분기 대행사업)" sheetId="1" r:id="rId1"/>
    <sheet name="사장(2분기 개발사업)" sheetId="21" r:id="rId2"/>
    <sheet name="운영관리본부장" sheetId="13" r:id="rId3"/>
    <sheet name="경영지원실장" sheetId="17" r:id="rId4"/>
    <sheet name="시설관리처장" sheetId="14" r:id="rId5"/>
    <sheet name="개발사업본부장" sheetId="18" r:id="rId6"/>
    <sheet name="사업계획처장" sheetId="19" r:id="rId7"/>
    <sheet name="사업개발처장" sheetId="20" r:id="rId8"/>
    <sheet name="경영본부장(1분기)" sheetId="12" state="hidden" r:id="rId9"/>
    <sheet name="개발본부장(1분기)" sheetId="10" state="hidden" r:id="rId10"/>
    <sheet name="총괄표(1분기)" sheetId="11" state="hidden" r:id="rId11"/>
  </sheets>
  <definedNames>
    <definedName name="_xlnm._FilterDatabase" localSheetId="9" hidden="1">'개발본부장(1분기)'!$A$13:$J$28</definedName>
    <definedName name="_xlnm._FilterDatabase" localSheetId="5" hidden="1">개발사업본부장!$A$12:$F$25</definedName>
    <definedName name="_xlnm._FilterDatabase" localSheetId="8" hidden="1">'경영본부장(1분기)'!$A$13:$J$24</definedName>
    <definedName name="_xlnm._FilterDatabase" localSheetId="3" hidden="1">경영지원실장!$A$12:$F$12</definedName>
    <definedName name="_xlnm._FilterDatabase" localSheetId="6" hidden="1">사업계획처장!$A$12:$F$17</definedName>
    <definedName name="_xlnm._FilterDatabase" localSheetId="0" hidden="1">'사장(2분기 대행사업)'!$A$13:$F$76</definedName>
    <definedName name="_xlnm._FilterDatabase" localSheetId="2" hidden="1">운영관리본부장!$A$12:$F$12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21" l="1"/>
  <c r="G8" i="21" s="1"/>
  <c r="C6" i="21"/>
  <c r="E6" i="20"/>
  <c r="G8" i="20" s="1"/>
  <c r="C6" i="20"/>
  <c r="E6" i="19"/>
  <c r="G8" i="19" s="1"/>
  <c r="C6" i="19"/>
  <c r="E6" i="18"/>
  <c r="G8" i="18" s="1"/>
  <c r="C6" i="18"/>
  <c r="E6" i="14"/>
  <c r="G7" i="14" s="1"/>
  <c r="C6" i="14"/>
  <c r="E6" i="17"/>
  <c r="G8" i="17" s="1"/>
  <c r="C6" i="17"/>
  <c r="G7" i="1"/>
  <c r="G7" i="21" l="1"/>
  <c r="G6" i="21" s="1"/>
  <c r="G7" i="20"/>
  <c r="G6" i="20" s="1"/>
  <c r="G7" i="19"/>
  <c r="G6" i="19" s="1"/>
  <c r="G7" i="18"/>
  <c r="G6" i="18" s="1"/>
  <c r="G8" i="14"/>
  <c r="G6" i="14" s="1"/>
  <c r="G7" i="17"/>
  <c r="G6" i="17" s="1"/>
  <c r="E6" i="13" l="1"/>
  <c r="C6" i="13"/>
  <c r="E8" i="10"/>
  <c r="E7" i="10"/>
  <c r="G7" i="13" l="1"/>
  <c r="G8" i="13"/>
  <c r="E8" i="11"/>
  <c r="E9" i="11"/>
  <c r="E7" i="11"/>
  <c r="C9" i="11"/>
  <c r="C7" i="11"/>
  <c r="C8" i="11"/>
  <c r="G6" i="13" l="1"/>
  <c r="C6" i="12"/>
  <c r="E6" i="12" l="1"/>
  <c r="G8" i="12" l="1"/>
  <c r="G7" i="12"/>
  <c r="G9" i="12"/>
  <c r="E6" i="1"/>
  <c r="G6" i="12" l="1"/>
  <c r="C6" i="11"/>
  <c r="E6" i="11"/>
  <c r="G9" i="11" s="1"/>
  <c r="G7" i="11" l="1"/>
  <c r="G8" i="11"/>
  <c r="G6" i="11" l="1"/>
  <c r="E6" i="10" l="1"/>
  <c r="G8" i="10" s="1"/>
  <c r="C6" i="10"/>
  <c r="G9" i="10" l="1"/>
  <c r="G7" i="10"/>
  <c r="G9" i="1"/>
  <c r="C6" i="1"/>
  <c r="G6" i="10" l="1"/>
  <c r="G8" i="1"/>
  <c r="G6" i="1" l="1"/>
</calcChain>
</file>

<file path=xl/sharedStrings.xml><?xml version="1.0" encoding="utf-8"?>
<sst xmlns="http://schemas.openxmlformats.org/spreadsheetml/2006/main" count="622" uniqueCount="177">
  <si>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</si>
  <si>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</si>
  <si>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</si>
  <si>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</si>
  <si>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</si>
  <si>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</si>
  <si>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</si>
  <si>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</si>
  <si>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</si>
  <si>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</si>
  <si>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</si>
  <si>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</si>
  <si>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</si>
  <si>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</si>
  <si>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</si>
  <si>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</si>
  <si>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</si>
  <si>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</si>
  <si>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</si>
  <si>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</si>
  <si>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</si>
  <si>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</si>
  <si>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</si>
  <si>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</si>
  <si>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</si>
  <si>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</si>
  <si>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</si>
  <si>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</si>
  <si>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</si>
  <si>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</si>
  <si>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직원격려</t>
    <phoneticPr fontId="2" type="noConversion"/>
  </si>
  <si>
    <t>정책협의간담회</t>
    <phoneticPr fontId="2" type="noConversion"/>
  </si>
  <si>
    <t>카드</t>
    <phoneticPr fontId="9" type="noConversion"/>
  </si>
  <si>
    <t>카드</t>
    <phoneticPr fontId="9" type="noConversion"/>
  </si>
  <si>
    <t>정책협의간담회</t>
    <phoneticPr fontId="2" type="noConversion"/>
  </si>
  <si>
    <t>직원격려</t>
    <phoneticPr fontId="9" type="noConversion"/>
  </si>
  <si>
    <t>2024년 1분기 업무추진비 총괄표</t>
    <phoneticPr fontId="3" type="noConversion"/>
  </si>
  <si>
    <t>2024-01-29</t>
  </si>
  <si>
    <t>2024-02-13</t>
  </si>
  <si>
    <t>2024-02-27</t>
  </si>
  <si>
    <t>2024-03-12</t>
  </si>
  <si>
    <t>2024-03-27</t>
  </si>
  <si>
    <t>카드</t>
    <phoneticPr fontId="2" type="noConversion"/>
  </si>
  <si>
    <t>직원격려</t>
    <phoneticPr fontId="2" type="noConversion"/>
  </si>
  <si>
    <t>2024년 1분기 경영본부장 업무추진비 집행내역</t>
    <phoneticPr fontId="3" type="noConversion"/>
  </si>
  <si>
    <t>2024년 1분기 개발본부장 업무추진비 집행내역</t>
    <phoneticPr fontId="3" type="noConversion"/>
  </si>
  <si>
    <t>인원 및 대상</t>
    <phoneticPr fontId="2" type="noConversion"/>
  </si>
  <si>
    <t>사용처</t>
    <phoneticPr fontId="2" type="noConversion"/>
  </si>
  <si>
    <t>SLB</t>
  </si>
  <si>
    <t>직원/유관자 경조사비</t>
    <phoneticPr fontId="2" type="noConversion"/>
  </si>
  <si>
    <t>현금</t>
    <phoneticPr fontId="2" type="noConversion"/>
  </si>
  <si>
    <t>축의금(결혼)</t>
    <phoneticPr fontId="2" type="noConversion"/>
  </si>
  <si>
    <t>헬로초밥</t>
  </si>
  <si>
    <t>토성,KOPPI</t>
    <phoneticPr fontId="2" type="noConversion"/>
  </si>
  <si>
    <t>본죽&amp;비빔밥</t>
  </si>
  <si>
    <t>원할머니보쌈과천점</t>
  </si>
  <si>
    <t>2026년 2분기 경영지원실장 업무추진비 집행내역</t>
    <phoneticPr fontId="3" type="noConversion"/>
  </si>
  <si>
    <t>2026-04-13</t>
  </si>
  <si>
    <t>2026-04-15</t>
  </si>
  <si>
    <t>2026-04-17</t>
  </si>
  <si>
    <t>2026-04-24</t>
  </si>
  <si>
    <t>2026-04-27</t>
  </si>
  <si>
    <t>2026-04-29</t>
  </si>
  <si>
    <t>얌샘김밥</t>
  </si>
  <si>
    <t>백소정 과천점</t>
  </si>
  <si>
    <t>헤비스테이크</t>
  </si>
  <si>
    <t>부팔라 리스토란테, KOPPI</t>
    <phoneticPr fontId="2" type="noConversion"/>
  </si>
  <si>
    <t>봉평메밀막국수본가</t>
  </si>
  <si>
    <t>케이오피피아이</t>
  </si>
  <si>
    <t>토성</t>
  </si>
  <si>
    <t>달리는커피과천중앙점</t>
  </si>
  <si>
    <t>줄을스시유</t>
  </si>
  <si>
    <t>프랭크버거과천중앙점</t>
  </si>
  <si>
    <t>태령막국수소갈비찜보쌈</t>
  </si>
  <si>
    <t>브레쉬에비뉴 과천KT점</t>
  </si>
  <si>
    <t>경기도 도시공사사장 등 12명</t>
    <phoneticPr fontId="2" type="noConversion"/>
  </si>
  <si>
    <t>부의금(모친상)</t>
    <phoneticPr fontId="2" type="noConversion"/>
  </si>
  <si>
    <t>2026-05-06</t>
  </si>
  <si>
    <t>2026-05-11</t>
  </si>
  <si>
    <t>2026-05-12</t>
  </si>
  <si>
    <t>2026-05-22</t>
  </si>
  <si>
    <t>2026-05-27</t>
  </si>
  <si>
    <t>2026-05-29</t>
  </si>
  <si>
    <t>부의금(빙부상)</t>
    <phoneticPr fontId="2" type="noConversion"/>
  </si>
  <si>
    <t>경기일보 기자 등 3명</t>
  </si>
  <si>
    <t>경인일보 기자 등 4명</t>
  </si>
  <si>
    <t>군포,의왕도시공사 사장 등 6명</t>
  </si>
  <si>
    <t>중부일보 기자 등 3명</t>
  </si>
  <si>
    <t>수원도시공사 사장 2명</t>
    <phoneticPr fontId="2" type="noConversion"/>
  </si>
  <si>
    <t>인성참치</t>
  </si>
  <si>
    <t>이대감 철판 한정식</t>
  </si>
  <si>
    <t>부의금(시모상)</t>
    <phoneticPr fontId="2" type="noConversion"/>
  </si>
  <si>
    <t>(주)비앤와이칸지고고, 타이거</t>
    <phoneticPr fontId="2" type="noConversion"/>
  </si>
  <si>
    <t>2026-06-12</t>
  </si>
  <si>
    <t>2026-06-15</t>
  </si>
  <si>
    <t>2026-06-25</t>
  </si>
  <si>
    <t>커피케빈</t>
  </si>
  <si>
    <t>도미노피자</t>
  </si>
  <si>
    <t>풍경</t>
  </si>
  <si>
    <t>부의금(부친상)</t>
    <phoneticPr fontId="2" type="noConversion"/>
  </si>
  <si>
    <t>세종시설관리공단 이사장 및 직원 4명</t>
    <phoneticPr fontId="2" type="noConversion"/>
  </si>
  <si>
    <t>LH의왕과천사업본부 직원 3명</t>
    <phoneticPr fontId="2" type="noConversion"/>
  </si>
  <si>
    <t>LH지역본부 직원 3명</t>
    <phoneticPr fontId="2" type="noConversion"/>
  </si>
  <si>
    <t>수산궁,KOPPI</t>
    <phoneticPr fontId="2" type="noConversion"/>
  </si>
  <si>
    <t>빈체로</t>
    <phoneticPr fontId="2" type="noConversion"/>
  </si>
  <si>
    <t>지역화폐</t>
    <phoneticPr fontId="2" type="noConversion"/>
  </si>
  <si>
    <t>줄을스시유</t>
    <phoneticPr fontId="2" type="noConversion"/>
  </si>
  <si>
    <t>세종도시교통공사 사장 등 2명</t>
    <phoneticPr fontId="2" type="noConversion"/>
  </si>
  <si>
    <t>풍경,라폰타나</t>
    <phoneticPr fontId="2" type="noConversion"/>
  </si>
  <si>
    <t>본도시락</t>
    <phoneticPr fontId="2" type="noConversion"/>
  </si>
  <si>
    <t>정스키친</t>
    <phoneticPr fontId="2" type="noConversion"/>
  </si>
  <si>
    <t>순대실록,KOPPI</t>
    <phoneticPr fontId="2" type="noConversion"/>
  </si>
  <si>
    <t>최고당돈가스</t>
    <phoneticPr fontId="2" type="noConversion"/>
  </si>
  <si>
    <t>과천문화재단,청소년재단 대표 및 직원 8명</t>
    <phoneticPr fontId="2" type="noConversion"/>
  </si>
  <si>
    <t>더맑음,KOPPI</t>
    <phoneticPr fontId="2" type="noConversion"/>
  </si>
  <si>
    <t>제주항,KOPPI</t>
    <phoneticPr fontId="2" type="noConversion"/>
  </si>
  <si>
    <t>LH의왕과천사업본부직원 3명</t>
    <phoneticPr fontId="2" type="noConversion"/>
  </si>
  <si>
    <t>KOPPI</t>
    <phoneticPr fontId="2" type="noConversion"/>
  </si>
  <si>
    <t>제주항,타이거</t>
    <phoneticPr fontId="2" type="noConversion"/>
  </si>
  <si>
    <t>제주고씨네,KOPPI</t>
    <phoneticPr fontId="2" type="noConversion"/>
  </si>
  <si>
    <t>과천청소년재단대표이사 등 2명</t>
    <phoneticPr fontId="2" type="noConversion"/>
  </si>
  <si>
    <t>수산궁</t>
    <phoneticPr fontId="2" type="noConversion"/>
  </si>
  <si>
    <t>LH의왕과천지역본부직원 등 2명</t>
    <phoneticPr fontId="2" type="noConversion"/>
  </si>
  <si>
    <t>LH 경기남부지역본부직원 등 2명</t>
    <phoneticPr fontId="2" type="noConversion"/>
  </si>
  <si>
    <t>풍경</t>
    <phoneticPr fontId="2" type="noConversion"/>
  </si>
  <si>
    <t>산고을</t>
  </si>
  <si>
    <t>산고을</t>
    <phoneticPr fontId="2" type="noConversion"/>
  </si>
  <si>
    <t>낙지마당</t>
  </si>
  <si>
    <t>더맑음</t>
  </si>
  <si>
    <t>케빈부대찌개</t>
  </si>
  <si>
    <t>가마솥회관</t>
  </si>
  <si>
    <t>동성회관</t>
  </si>
  <si>
    <t>춘향골남원추어탕</t>
  </si>
  <si>
    <t>진지방순대국 과천점</t>
  </si>
  <si>
    <t>버거킹과천중앙점</t>
  </si>
  <si>
    <t>2026년 2분기 운영관리본부장 업무추진비 집행내역</t>
    <phoneticPr fontId="3" type="noConversion"/>
  </si>
  <si>
    <t>카드</t>
  </si>
  <si>
    <t>정책협의간담회</t>
    <phoneticPr fontId="9" type="noConversion"/>
  </si>
  <si>
    <t>중부일보기자 등 2명</t>
    <phoneticPr fontId="9" type="noConversion"/>
  </si>
  <si>
    <t>제주항</t>
    <phoneticPr fontId="9" type="noConversion"/>
  </si>
  <si>
    <t>백남옥손만두</t>
    <phoneticPr fontId="9" type="noConversion"/>
  </si>
  <si>
    <t>빽보이피자,CU</t>
    <phoneticPr fontId="9" type="noConversion"/>
  </si>
  <si>
    <t>경영지원실 전직원</t>
    <phoneticPr fontId="9" type="noConversion"/>
  </si>
  <si>
    <t>2026년 2분기 시설관리처장 업무추진비 집행내역</t>
    <phoneticPr fontId="3" type="noConversion"/>
  </si>
  <si>
    <t>메가커피</t>
    <phoneticPr fontId="9" type="noConversion"/>
  </si>
  <si>
    <t>2026년 2분기 개발사업본부장 업무추진비 집행내역</t>
    <phoneticPr fontId="3" type="noConversion"/>
  </si>
  <si>
    <t>2026-05-08</t>
  </si>
  <si>
    <t>2026-06-10</t>
  </si>
  <si>
    <t>플라세라힐즈</t>
  </si>
  <si>
    <t>대가</t>
  </si>
  <si>
    <t>짬뽕타운</t>
  </si>
  <si>
    <t>남도연</t>
  </si>
  <si>
    <t>산촌신쭈꾸미</t>
  </si>
  <si>
    <t>풍성루</t>
  </si>
  <si>
    <t>과천해신탕,매머드익스프레스</t>
  </si>
  <si>
    <t>제주항,KOPPI</t>
  </si>
  <si>
    <t>청도수산,프롬더어스</t>
  </si>
  <si>
    <t>수미수작, 플라세르힐즈</t>
  </si>
  <si>
    <t>칸지고고,KOPPI</t>
  </si>
  <si>
    <t>유관기관담당자 등 5명</t>
    <phoneticPr fontId="9" type="noConversion"/>
  </si>
  <si>
    <t>폴바셋</t>
  </si>
  <si>
    <t>양희방족발</t>
  </si>
  <si>
    <t>청도수산</t>
  </si>
  <si>
    <t>장인닭갈비</t>
  </si>
  <si>
    <t>소쿠리밥상</t>
  </si>
  <si>
    <t>유관기관직원 등 2명</t>
    <phoneticPr fontId="9" type="noConversion"/>
  </si>
  <si>
    <t>자문변호사 등 3명</t>
    <phoneticPr fontId="9" type="noConversion"/>
  </si>
  <si>
    <t>LH 3인 등 7명</t>
    <phoneticPr fontId="9" type="noConversion"/>
  </si>
  <si>
    <t>한국중견기업연합회팀장 등 4명</t>
    <phoneticPr fontId="9" type="noConversion"/>
  </si>
  <si>
    <t>노무사 등 3명</t>
    <phoneticPr fontId="9" type="noConversion"/>
  </si>
  <si>
    <t>2026년 2분기 사업개발처장 업무추진비 집행내역</t>
    <phoneticPr fontId="3" type="noConversion"/>
  </si>
  <si>
    <t>GH서부사업단 관계자 등 3인</t>
    <phoneticPr fontId="9" type="noConversion"/>
  </si>
  <si>
    <t>육대장</t>
    <phoneticPr fontId="9" type="noConversion"/>
  </si>
  <si>
    <t>맛찬들왕소금구이,KOPPI</t>
    <phoneticPr fontId="9" type="noConversion"/>
  </si>
  <si>
    <t>2026년 2분기 사장(개발사업) 업무추진비 집행내역</t>
    <phoneticPr fontId="3" type="noConversion"/>
  </si>
  <si>
    <t>2026년 2분기 사장(대행사업) 업무추진비 집행내역</t>
    <phoneticPr fontId="3" type="noConversion"/>
  </si>
  <si>
    <t>2026년 2분기 사업계획처장 업무추진비 집행내역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</si>
</sst>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2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41" fontId="0" fillId="0" borderId="0" xfId="0" applyNumberFormat="1" applyFont="1" applyFill="1" applyAlignment="1">
      <alignment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1" fontId="0" fillId="0" borderId="0" xfId="0" applyNumberFormat="1" applyFont="1" applyBorder="1" applyAlignment="1">
      <alignment vertical="center" shrinkToFit="1"/>
    </xf>
    <xf numFmtId="0" fontId="0" fillId="0" borderId="5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41" fontId="0" fillId="3" borderId="1" xfId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14" fontId="0" fillId="0" borderId="1" xfId="0" applyNumberFormat="1" applyFont="1" applyBorder="1" applyAlignment="1">
      <alignment horizontal="center" vertical="center" shrinkToFit="1"/>
    </xf>
    <xf numFmtId="14" fontId="0" fillId="3" borderId="1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41" fontId="7" fillId="0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0" fontId="11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41" fontId="0" fillId="0" borderId="0" xfId="0" applyNumberFormat="1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5" fillId="3" borderId="2" xfId="0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/>
    <xf numFmtId="3" fontId="11" fillId="0" borderId="0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3" fontId="0" fillId="3" borderId="1" xfId="1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3" fontId="0" fillId="4" borderId="1" xfId="1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shrinkToFit="1"/>
    </xf>
    <xf numFmtId="3" fontId="0" fillId="5" borderId="1" xfId="1" applyNumberFormat="1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 vertical="center" shrinkToFit="1"/>
    </xf>
    <xf numFmtId="14" fontId="7" fillId="3" borderId="1" xfId="0" applyNumberFormat="1" applyFont="1" applyFill="1" applyBorder="1" applyAlignment="1">
      <alignment horizontal="center" vertical="center" shrinkToFit="1"/>
    </xf>
    <xf numFmtId="14" fontId="0" fillId="3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abSelected="1" zoomScaleNormal="100" workbookViewId="0">
      <selection activeCell="G13" sqref="G13"/>
    </sheetView>
  </sheetViews>
  <sheetFormatPr defaultRowHeight="16.5"/>
  <cols>
    <col min="1" max="1" width="11.875" style="23" customWidth="1"/>
    <col min="2" max="2" width="30.625" style="23" customWidth="1"/>
    <col min="3" max="3" width="19.25" style="58" customWidth="1"/>
    <col min="4" max="4" width="21.125" style="58" customWidth="1"/>
    <col min="5" max="5" width="15.5" style="18" customWidth="1"/>
    <col min="6" max="6" width="15.5" style="23" customWidth="1"/>
    <col min="7" max="7" width="16.75" customWidth="1"/>
    <col min="8" max="8" width="15.5" customWidth="1"/>
    <col min="9" max="9" width="10.5" customWidth="1"/>
    <col min="10" max="10" width="9.625" customWidth="1"/>
    <col min="12" max="12" width="9.375" bestFit="1" customWidth="1"/>
  </cols>
  <sheetData>
    <row r="1" spans="1:14" s="1" customFormat="1" ht="32.25" customHeight="1">
      <c r="A1" s="76" t="s">
        <v>175</v>
      </c>
      <c r="B1" s="76"/>
      <c r="C1" s="76"/>
      <c r="D1" s="76"/>
      <c r="E1" s="76"/>
      <c r="F1" s="76"/>
      <c r="G1" s="76"/>
      <c r="H1" s="76"/>
      <c r="I1" s="76"/>
      <c r="J1" s="76"/>
    </row>
    <row r="2" spans="1:14" s="2" customFormat="1">
      <c r="A2" s="24"/>
      <c r="B2" s="24"/>
      <c r="C2" s="24"/>
      <c r="D2" s="24"/>
      <c r="E2" s="19"/>
      <c r="F2" s="24"/>
      <c r="I2" s="3"/>
    </row>
    <row r="3" spans="1:14" s="2" customFormat="1" ht="26.25">
      <c r="A3" s="80" t="s">
        <v>0</v>
      </c>
      <c r="B3" s="80"/>
      <c r="C3" s="57"/>
      <c r="D3" s="57"/>
      <c r="E3" s="19"/>
      <c r="F3" s="24"/>
      <c r="I3" s="3"/>
    </row>
    <row r="4" spans="1:14" s="2" customFormat="1">
      <c r="A4" s="24"/>
      <c r="B4" s="24"/>
      <c r="C4" s="24"/>
      <c r="D4" s="24"/>
      <c r="E4" s="19"/>
      <c r="F4" s="24"/>
      <c r="G4" s="79" t="s">
        <v>10</v>
      </c>
      <c r="H4" s="79"/>
    </row>
    <row r="5" spans="1:14" s="2" customFormat="1" ht="30" customHeight="1">
      <c r="A5" s="77" t="s">
        <v>1</v>
      </c>
      <c r="B5" s="78"/>
      <c r="C5" s="77" t="s">
        <v>2</v>
      </c>
      <c r="D5" s="78"/>
      <c r="E5" s="77" t="s">
        <v>3</v>
      </c>
      <c r="F5" s="78"/>
      <c r="G5" s="77" t="s">
        <v>4</v>
      </c>
      <c r="H5" s="78"/>
    </row>
    <row r="6" spans="1:14" s="2" customFormat="1" ht="30" customHeight="1">
      <c r="A6" s="83" t="s">
        <v>5</v>
      </c>
      <c r="B6" s="84"/>
      <c r="C6" s="83">
        <f>SUM(C7:D9)</f>
        <v>62</v>
      </c>
      <c r="D6" s="84"/>
      <c r="E6" s="87">
        <f>SUM(E7:F9)</f>
        <v>4090000</v>
      </c>
      <c r="F6" s="88"/>
      <c r="G6" s="91">
        <f>SUM(G7:H9)</f>
        <v>1</v>
      </c>
      <c r="H6" s="92"/>
    </row>
    <row r="7" spans="1:14" s="2" customFormat="1" ht="30" customHeight="1">
      <c r="A7" s="81" t="s">
        <v>17</v>
      </c>
      <c r="B7" s="82"/>
      <c r="C7" s="77">
        <v>15</v>
      </c>
      <c r="D7" s="78"/>
      <c r="E7" s="85">
        <v>1472900</v>
      </c>
      <c r="F7" s="86"/>
      <c r="G7" s="93">
        <f>E7/$E$6</f>
        <v>0.36012224938875304</v>
      </c>
      <c r="H7" s="94"/>
    </row>
    <row r="8" spans="1:14" s="2" customFormat="1" ht="30" customHeight="1">
      <c r="A8" s="89" t="s">
        <v>15</v>
      </c>
      <c r="B8" s="90"/>
      <c r="C8" s="77">
        <v>37</v>
      </c>
      <c r="D8" s="78"/>
      <c r="E8" s="85">
        <v>2117100</v>
      </c>
      <c r="F8" s="86"/>
      <c r="G8" s="93">
        <f>E8/$E$6</f>
        <v>0.51762836185819072</v>
      </c>
      <c r="H8" s="94"/>
    </row>
    <row r="9" spans="1:14" s="2" customFormat="1" ht="30" customHeight="1">
      <c r="A9" s="81" t="s">
        <v>14</v>
      </c>
      <c r="B9" s="82"/>
      <c r="C9" s="77">
        <v>10</v>
      </c>
      <c r="D9" s="78"/>
      <c r="E9" s="85">
        <v>500000</v>
      </c>
      <c r="F9" s="86"/>
      <c r="G9" s="93">
        <f>E9/$E$6</f>
        <v>0.12224938875305623</v>
      </c>
      <c r="H9" s="94"/>
    </row>
    <row r="10" spans="1:14" s="2" customFormat="1">
      <c r="A10" s="25"/>
      <c r="B10" s="25"/>
      <c r="C10" s="25"/>
      <c r="D10" s="25"/>
      <c r="E10" s="20"/>
      <c r="F10" s="25"/>
      <c r="G10" s="5"/>
      <c r="H10" s="5"/>
      <c r="I10" s="6"/>
      <c r="J10" s="5"/>
    </row>
    <row r="11" spans="1:14" s="2" customFormat="1" ht="26.25">
      <c r="A11" s="80" t="s">
        <v>6</v>
      </c>
      <c r="B11" s="80"/>
      <c r="C11" s="57"/>
      <c r="D11" s="57"/>
      <c r="E11" s="19"/>
      <c r="F11" s="24"/>
      <c r="I11" s="3"/>
    </row>
    <row r="12" spans="1:14" s="2" customFormat="1">
      <c r="A12" s="24"/>
      <c r="B12" s="24"/>
      <c r="C12" s="24"/>
      <c r="D12" s="24"/>
      <c r="E12" s="19"/>
      <c r="F12" s="17" t="s">
        <v>12</v>
      </c>
    </row>
    <row r="13" spans="1:14" s="9" customFormat="1" ht="24.95" customHeight="1">
      <c r="A13" s="7" t="s">
        <v>19</v>
      </c>
      <c r="B13" s="8" t="s">
        <v>8</v>
      </c>
      <c r="C13" s="8" t="s">
        <v>46</v>
      </c>
      <c r="D13" s="8" t="s">
        <v>47</v>
      </c>
      <c r="E13" s="21" t="s">
        <v>9</v>
      </c>
      <c r="F13" s="8" t="s">
        <v>11</v>
      </c>
      <c r="H13" s="46"/>
      <c r="I13" s="46"/>
      <c r="J13" s="46"/>
      <c r="K13" s="46"/>
      <c r="L13" s="46"/>
      <c r="M13" s="46"/>
      <c r="N13" s="46"/>
    </row>
    <row r="14" spans="1:14" s="9" customFormat="1" ht="24.95" customHeight="1">
      <c r="A14" s="36" t="s">
        <v>57</v>
      </c>
      <c r="B14" s="36" t="s">
        <v>30</v>
      </c>
      <c r="C14" s="36">
        <v>7</v>
      </c>
      <c r="D14" s="36" t="s">
        <v>63</v>
      </c>
      <c r="E14" s="59">
        <v>39600</v>
      </c>
      <c r="F14" s="38" t="s">
        <v>42</v>
      </c>
      <c r="G14" s="33"/>
      <c r="H14" s="46"/>
      <c r="I14" s="47"/>
      <c r="J14" s="46"/>
      <c r="K14" s="46"/>
      <c r="L14" s="46"/>
      <c r="M14" s="46"/>
      <c r="N14" s="48"/>
    </row>
    <row r="15" spans="1:14" s="9" customFormat="1" ht="24.95" customHeight="1">
      <c r="A15" s="36" t="s">
        <v>57</v>
      </c>
      <c r="B15" s="36" t="s">
        <v>30</v>
      </c>
      <c r="C15" s="36">
        <v>2</v>
      </c>
      <c r="D15" s="36" t="s">
        <v>52</v>
      </c>
      <c r="E15" s="59">
        <v>34000</v>
      </c>
      <c r="F15" s="38" t="s">
        <v>42</v>
      </c>
      <c r="G15" s="33"/>
      <c r="H15" s="34"/>
      <c r="I15" s="47"/>
      <c r="J15" s="46"/>
      <c r="K15" s="46"/>
      <c r="L15" s="46"/>
      <c r="M15" s="46"/>
      <c r="N15" s="48"/>
    </row>
    <row r="16" spans="1:14" s="9" customFormat="1" ht="24.95" customHeight="1">
      <c r="A16" s="36" t="s">
        <v>57</v>
      </c>
      <c r="B16" s="36" t="s">
        <v>30</v>
      </c>
      <c r="C16" s="36">
        <v>2</v>
      </c>
      <c r="D16" s="36" t="s">
        <v>64</v>
      </c>
      <c r="E16" s="59">
        <v>31800</v>
      </c>
      <c r="F16" s="38" t="s">
        <v>42</v>
      </c>
      <c r="G16" s="35"/>
      <c r="H16" s="34"/>
      <c r="I16" s="47"/>
      <c r="J16" s="46"/>
      <c r="K16" s="46"/>
      <c r="L16" s="46"/>
      <c r="M16" s="46"/>
      <c r="N16" s="48"/>
    </row>
    <row r="17" spans="1:14" s="27" customFormat="1" ht="24.95" customHeight="1">
      <c r="A17" s="36" t="s">
        <v>57</v>
      </c>
      <c r="B17" s="36" t="s">
        <v>30</v>
      </c>
      <c r="C17" s="36">
        <v>2</v>
      </c>
      <c r="D17" s="36" t="s">
        <v>48</v>
      </c>
      <c r="E17" s="59">
        <v>31800</v>
      </c>
      <c r="F17" s="38" t="s">
        <v>42</v>
      </c>
      <c r="G17" s="28"/>
      <c r="H17" s="49"/>
      <c r="I17" s="54"/>
      <c r="J17" s="31"/>
      <c r="K17" s="31"/>
      <c r="L17" s="49"/>
      <c r="M17" s="31"/>
      <c r="N17" s="55"/>
    </row>
    <row r="18" spans="1:14" s="9" customFormat="1" ht="24.95" customHeight="1">
      <c r="A18" s="36" t="s">
        <v>57</v>
      </c>
      <c r="B18" s="36" t="s">
        <v>30</v>
      </c>
      <c r="C18" s="36">
        <v>11</v>
      </c>
      <c r="D18" s="36" t="s">
        <v>66</v>
      </c>
      <c r="E18" s="59">
        <v>275800</v>
      </c>
      <c r="F18" s="38" t="s">
        <v>42</v>
      </c>
      <c r="H18" s="34"/>
      <c r="I18" s="47"/>
      <c r="J18" s="46"/>
      <c r="K18" s="46"/>
      <c r="L18" s="46"/>
      <c r="M18" s="46"/>
      <c r="N18" s="48"/>
    </row>
    <row r="19" spans="1:14" s="9" customFormat="1" ht="24.95" customHeight="1">
      <c r="A19" s="36" t="s">
        <v>57</v>
      </c>
      <c r="B19" s="36" t="s">
        <v>30</v>
      </c>
      <c r="C19" s="36">
        <v>2</v>
      </c>
      <c r="D19" s="36" t="s">
        <v>52</v>
      </c>
      <c r="E19" s="59">
        <v>34000</v>
      </c>
      <c r="F19" s="38" t="s">
        <v>42</v>
      </c>
      <c r="H19" s="34"/>
      <c r="I19" s="47"/>
      <c r="J19" s="46"/>
      <c r="K19" s="46"/>
      <c r="L19" s="46"/>
      <c r="M19" s="46"/>
      <c r="N19" s="48"/>
    </row>
    <row r="20" spans="1:14" s="9" customFormat="1" ht="24.95" customHeight="1">
      <c r="A20" s="36" t="s">
        <v>57</v>
      </c>
      <c r="B20" s="36" t="s">
        <v>30</v>
      </c>
      <c r="C20" s="36">
        <v>2</v>
      </c>
      <c r="D20" s="36" t="s">
        <v>65</v>
      </c>
      <c r="E20" s="59">
        <v>33000</v>
      </c>
      <c r="F20" s="38" t="s">
        <v>42</v>
      </c>
      <c r="H20" s="34"/>
      <c r="I20" s="47"/>
      <c r="J20" s="46"/>
      <c r="K20" s="46"/>
      <c r="L20" s="46"/>
      <c r="M20" s="46"/>
      <c r="N20" s="48"/>
    </row>
    <row r="21" spans="1:14" s="9" customFormat="1" ht="24.95" customHeight="1">
      <c r="A21" s="36" t="s">
        <v>57</v>
      </c>
      <c r="B21" s="36" t="s">
        <v>30</v>
      </c>
      <c r="C21" s="36">
        <v>2</v>
      </c>
      <c r="D21" s="36" t="s">
        <v>55</v>
      </c>
      <c r="E21" s="59">
        <v>43000</v>
      </c>
      <c r="F21" s="38" t="s">
        <v>42</v>
      </c>
      <c r="H21" s="34"/>
      <c r="I21" s="47"/>
      <c r="J21" s="46"/>
      <c r="K21" s="46"/>
      <c r="L21" s="46"/>
      <c r="M21" s="46"/>
      <c r="N21" s="48"/>
    </row>
    <row r="22" spans="1:14" s="9" customFormat="1" ht="24.95" customHeight="1">
      <c r="A22" s="36" t="s">
        <v>58</v>
      </c>
      <c r="B22" s="36" t="s">
        <v>49</v>
      </c>
      <c r="C22" s="36">
        <v>1</v>
      </c>
      <c r="D22" s="36" t="s">
        <v>51</v>
      </c>
      <c r="E22" s="59">
        <v>50000</v>
      </c>
      <c r="F22" s="38" t="s">
        <v>50</v>
      </c>
      <c r="H22" s="34"/>
      <c r="I22" s="47"/>
      <c r="J22" s="46"/>
      <c r="K22" s="46"/>
      <c r="L22" s="46"/>
      <c r="M22" s="46"/>
      <c r="N22" s="48"/>
    </row>
    <row r="23" spans="1:14" s="9" customFormat="1" ht="24.95" customHeight="1">
      <c r="A23" s="36" t="s">
        <v>59</v>
      </c>
      <c r="B23" s="36" t="s">
        <v>49</v>
      </c>
      <c r="C23" s="36">
        <v>1</v>
      </c>
      <c r="D23" s="36" t="s">
        <v>51</v>
      </c>
      <c r="E23" s="59">
        <v>50000</v>
      </c>
      <c r="F23" s="38" t="s">
        <v>50</v>
      </c>
      <c r="G23" s="31"/>
      <c r="H23" s="10"/>
    </row>
    <row r="24" spans="1:14" s="9" customFormat="1" ht="24.95" customHeight="1">
      <c r="A24" s="71">
        <v>46129</v>
      </c>
      <c r="B24" s="36" t="s">
        <v>30</v>
      </c>
      <c r="C24" s="36">
        <v>7</v>
      </c>
      <c r="D24" s="36" t="s">
        <v>104</v>
      </c>
      <c r="E24" s="59">
        <v>86900</v>
      </c>
      <c r="F24" s="38" t="s">
        <v>105</v>
      </c>
      <c r="G24" s="31"/>
      <c r="H24" s="10"/>
    </row>
    <row r="25" spans="1:14" ht="24.95" customHeight="1">
      <c r="A25" s="36" t="s">
        <v>60</v>
      </c>
      <c r="B25" s="36" t="s">
        <v>49</v>
      </c>
      <c r="C25" s="36">
        <v>1</v>
      </c>
      <c r="D25" s="36" t="s">
        <v>51</v>
      </c>
      <c r="E25" s="59">
        <v>50000</v>
      </c>
      <c r="F25" s="38" t="s">
        <v>50</v>
      </c>
      <c r="G25" s="40"/>
    </row>
    <row r="26" spans="1:14" ht="24.95" customHeight="1">
      <c r="A26" s="36" t="s">
        <v>60</v>
      </c>
      <c r="B26" s="36" t="s">
        <v>30</v>
      </c>
      <c r="C26" s="36">
        <v>2</v>
      </c>
      <c r="D26" s="36" t="s">
        <v>106</v>
      </c>
      <c r="E26" s="59">
        <v>42000</v>
      </c>
      <c r="F26" s="38" t="s">
        <v>105</v>
      </c>
      <c r="G26" s="40"/>
    </row>
    <row r="27" spans="1:14" ht="24.95" customHeight="1">
      <c r="A27" s="71">
        <v>46139</v>
      </c>
      <c r="B27" s="36" t="s">
        <v>31</v>
      </c>
      <c r="C27" s="36" t="s">
        <v>107</v>
      </c>
      <c r="D27" s="36" t="s">
        <v>108</v>
      </c>
      <c r="E27" s="59">
        <v>58000</v>
      </c>
      <c r="F27" s="38" t="s">
        <v>105</v>
      </c>
      <c r="G27" s="40"/>
    </row>
    <row r="28" spans="1:14" ht="24.95" customHeight="1">
      <c r="A28" s="36" t="s">
        <v>61</v>
      </c>
      <c r="B28" s="36" t="s">
        <v>30</v>
      </c>
      <c r="C28" s="36">
        <v>2</v>
      </c>
      <c r="D28" s="36" t="s">
        <v>67</v>
      </c>
      <c r="E28" s="59">
        <v>26000</v>
      </c>
      <c r="F28" s="38" t="s">
        <v>42</v>
      </c>
      <c r="G28" s="40"/>
    </row>
    <row r="29" spans="1:14" ht="24.95" customHeight="1">
      <c r="A29" s="36" t="s">
        <v>61</v>
      </c>
      <c r="B29" s="36" t="s">
        <v>30</v>
      </c>
      <c r="C29" s="36">
        <v>3</v>
      </c>
      <c r="D29" s="36" t="s">
        <v>68</v>
      </c>
      <c r="E29" s="59">
        <v>10600</v>
      </c>
      <c r="F29" s="38" t="s">
        <v>42</v>
      </c>
      <c r="G29" s="40"/>
    </row>
    <row r="30" spans="1:14" ht="24.95" customHeight="1">
      <c r="A30" s="36" t="s">
        <v>61</v>
      </c>
      <c r="B30" s="36" t="s">
        <v>31</v>
      </c>
      <c r="C30" s="38" t="s">
        <v>75</v>
      </c>
      <c r="D30" s="38" t="s">
        <v>69</v>
      </c>
      <c r="E30" s="59">
        <v>452000</v>
      </c>
      <c r="F30" s="38" t="s">
        <v>42</v>
      </c>
      <c r="G30" s="40"/>
    </row>
    <row r="31" spans="1:14" ht="24.95" customHeight="1">
      <c r="A31" s="36" t="s">
        <v>61</v>
      </c>
      <c r="B31" s="36" t="s">
        <v>30</v>
      </c>
      <c r="C31" s="36">
        <v>2</v>
      </c>
      <c r="D31" s="36" t="s">
        <v>70</v>
      </c>
      <c r="E31" s="59">
        <v>18600</v>
      </c>
      <c r="F31" s="38" t="s">
        <v>42</v>
      </c>
      <c r="G31" s="40"/>
    </row>
    <row r="32" spans="1:14" ht="24.95" customHeight="1">
      <c r="A32" s="36" t="s">
        <v>61</v>
      </c>
      <c r="B32" s="36" t="s">
        <v>30</v>
      </c>
      <c r="C32" s="36">
        <v>16</v>
      </c>
      <c r="D32" s="36" t="s">
        <v>68</v>
      </c>
      <c r="E32" s="59">
        <v>72800</v>
      </c>
      <c r="F32" s="38" t="s">
        <v>42</v>
      </c>
      <c r="G32" s="40"/>
    </row>
    <row r="33" spans="1:7" ht="24.95" customHeight="1">
      <c r="A33" s="36" t="s">
        <v>61</v>
      </c>
      <c r="B33" s="36" t="s">
        <v>30</v>
      </c>
      <c r="C33" s="36">
        <v>2</v>
      </c>
      <c r="D33" s="36" t="s">
        <v>71</v>
      </c>
      <c r="E33" s="59">
        <v>42000</v>
      </c>
      <c r="F33" s="38" t="s">
        <v>42</v>
      </c>
      <c r="G33" s="40"/>
    </row>
    <row r="34" spans="1:7" ht="24.95" customHeight="1">
      <c r="A34" s="36" t="s">
        <v>61</v>
      </c>
      <c r="B34" s="36" t="s">
        <v>30</v>
      </c>
      <c r="C34" s="36">
        <v>2</v>
      </c>
      <c r="D34" s="36" t="s">
        <v>72</v>
      </c>
      <c r="E34" s="59">
        <v>22900</v>
      </c>
      <c r="F34" s="38" t="s">
        <v>42</v>
      </c>
      <c r="G34" s="40"/>
    </row>
    <row r="35" spans="1:7" ht="24.95" customHeight="1">
      <c r="A35" s="36" t="s">
        <v>61</v>
      </c>
      <c r="B35" s="36" t="s">
        <v>30</v>
      </c>
      <c r="C35" s="36">
        <v>2</v>
      </c>
      <c r="D35" s="36" t="s">
        <v>54</v>
      </c>
      <c r="E35" s="59">
        <v>42600</v>
      </c>
      <c r="F35" s="38" t="s">
        <v>42</v>
      </c>
    </row>
    <row r="36" spans="1:7" ht="24.95" customHeight="1">
      <c r="A36" s="36" t="s">
        <v>61</v>
      </c>
      <c r="B36" s="36" t="s">
        <v>30</v>
      </c>
      <c r="C36" s="36">
        <v>4</v>
      </c>
      <c r="D36" s="36" t="s">
        <v>73</v>
      </c>
      <c r="E36" s="59">
        <v>52000</v>
      </c>
      <c r="F36" s="38" t="s">
        <v>42</v>
      </c>
    </row>
    <row r="37" spans="1:7" ht="24.95" customHeight="1">
      <c r="A37" s="56" t="s">
        <v>61</v>
      </c>
      <c r="B37" s="36" t="s">
        <v>30</v>
      </c>
      <c r="C37" s="36">
        <v>2</v>
      </c>
      <c r="D37" s="36" t="s">
        <v>52</v>
      </c>
      <c r="E37" s="59">
        <v>34000</v>
      </c>
      <c r="F37" s="38" t="s">
        <v>42</v>
      </c>
    </row>
    <row r="38" spans="1:7" ht="24.95" customHeight="1">
      <c r="A38" s="56" t="s">
        <v>61</v>
      </c>
      <c r="B38" s="36" t="s">
        <v>30</v>
      </c>
      <c r="C38" s="36">
        <v>15</v>
      </c>
      <c r="D38" s="36" t="s">
        <v>74</v>
      </c>
      <c r="E38" s="59">
        <v>43000</v>
      </c>
      <c r="F38" s="38" t="s">
        <v>42</v>
      </c>
    </row>
    <row r="39" spans="1:7" ht="24.95" customHeight="1">
      <c r="A39" s="56" t="s">
        <v>61</v>
      </c>
      <c r="B39" s="36" t="s">
        <v>30</v>
      </c>
      <c r="C39" s="36">
        <v>2</v>
      </c>
      <c r="D39" s="36" t="s">
        <v>48</v>
      </c>
      <c r="E39" s="59">
        <v>28300</v>
      </c>
      <c r="F39" s="38" t="s">
        <v>42</v>
      </c>
    </row>
    <row r="40" spans="1:7" ht="24.95" customHeight="1">
      <c r="A40" s="56" t="s">
        <v>61</v>
      </c>
      <c r="B40" s="36" t="s">
        <v>30</v>
      </c>
      <c r="C40" s="36">
        <v>2</v>
      </c>
      <c r="D40" s="36" t="s">
        <v>53</v>
      </c>
      <c r="E40" s="59">
        <v>60600</v>
      </c>
      <c r="F40" s="38" t="s">
        <v>42</v>
      </c>
    </row>
    <row r="41" spans="1:7" ht="24.95" customHeight="1">
      <c r="A41" s="72">
        <v>46140</v>
      </c>
      <c r="B41" s="36" t="s">
        <v>30</v>
      </c>
      <c r="C41" s="36">
        <v>2</v>
      </c>
      <c r="D41" s="36" t="s">
        <v>106</v>
      </c>
      <c r="E41" s="59">
        <v>42000</v>
      </c>
      <c r="F41" s="38" t="s">
        <v>105</v>
      </c>
    </row>
    <row r="42" spans="1:7" ht="24.95" customHeight="1">
      <c r="A42" s="56" t="s">
        <v>62</v>
      </c>
      <c r="B42" s="36" t="s">
        <v>49</v>
      </c>
      <c r="C42" s="36">
        <v>1</v>
      </c>
      <c r="D42" s="36" t="s">
        <v>76</v>
      </c>
      <c r="E42" s="59">
        <v>50000</v>
      </c>
      <c r="F42" s="38" t="s">
        <v>50</v>
      </c>
    </row>
    <row r="43" spans="1:7" ht="24.95" customHeight="1">
      <c r="A43" s="65" t="s">
        <v>77</v>
      </c>
      <c r="B43" s="13" t="s">
        <v>49</v>
      </c>
      <c r="C43" s="13">
        <v>1</v>
      </c>
      <c r="D43" s="13" t="s">
        <v>83</v>
      </c>
      <c r="E43" s="66">
        <v>50000</v>
      </c>
      <c r="F43" s="26" t="s">
        <v>50</v>
      </c>
    </row>
    <row r="44" spans="1:7" ht="24.95" customHeight="1">
      <c r="A44" s="73">
        <v>46149</v>
      </c>
      <c r="B44" s="13" t="s">
        <v>30</v>
      </c>
      <c r="C44" s="13">
        <v>2</v>
      </c>
      <c r="D44" s="13" t="s">
        <v>109</v>
      </c>
      <c r="E44" s="66">
        <v>25800</v>
      </c>
      <c r="F44" s="26" t="s">
        <v>105</v>
      </c>
    </row>
    <row r="45" spans="1:7" ht="24.95" customHeight="1">
      <c r="A45" s="73">
        <v>46150</v>
      </c>
      <c r="B45" s="13" t="s">
        <v>30</v>
      </c>
      <c r="C45" s="13">
        <v>2</v>
      </c>
      <c r="D45" s="13" t="s">
        <v>110</v>
      </c>
      <c r="E45" s="66">
        <v>27300</v>
      </c>
      <c r="F45" s="26" t="s">
        <v>105</v>
      </c>
    </row>
    <row r="46" spans="1:7" ht="24.95" customHeight="1">
      <c r="A46" s="73">
        <v>46153</v>
      </c>
      <c r="B46" s="13" t="s">
        <v>30</v>
      </c>
      <c r="C46" s="13">
        <v>4</v>
      </c>
      <c r="D46" s="13" t="s">
        <v>111</v>
      </c>
      <c r="E46" s="66">
        <v>49400</v>
      </c>
      <c r="F46" s="26" t="s">
        <v>105</v>
      </c>
    </row>
    <row r="47" spans="1:7" ht="24.95" customHeight="1">
      <c r="A47" s="65" t="s">
        <v>78</v>
      </c>
      <c r="B47" s="13" t="s">
        <v>49</v>
      </c>
      <c r="C47" s="13">
        <v>1</v>
      </c>
      <c r="D47" s="13" t="s">
        <v>51</v>
      </c>
      <c r="E47" s="66">
        <v>50000</v>
      </c>
      <c r="F47" s="26" t="s">
        <v>50</v>
      </c>
    </row>
    <row r="48" spans="1:7" ht="24.95" customHeight="1">
      <c r="A48" s="73">
        <v>46154</v>
      </c>
      <c r="B48" s="13" t="s">
        <v>30</v>
      </c>
      <c r="C48" s="13">
        <v>2</v>
      </c>
      <c r="D48" s="13" t="s">
        <v>106</v>
      </c>
      <c r="E48" s="66">
        <v>42000</v>
      </c>
      <c r="F48" s="26" t="s">
        <v>105</v>
      </c>
    </row>
    <row r="49" spans="1:6" ht="24.95" customHeight="1">
      <c r="A49" s="65" t="s">
        <v>79</v>
      </c>
      <c r="B49" s="13" t="s">
        <v>31</v>
      </c>
      <c r="C49" s="13" t="s">
        <v>84</v>
      </c>
      <c r="D49" s="13" t="s">
        <v>89</v>
      </c>
      <c r="E49" s="66">
        <v>65000</v>
      </c>
      <c r="F49" s="26" t="s">
        <v>42</v>
      </c>
    </row>
    <row r="50" spans="1:6" ht="24.95" customHeight="1">
      <c r="A50" s="65" t="s">
        <v>79</v>
      </c>
      <c r="B50" s="13" t="s">
        <v>31</v>
      </c>
      <c r="C50" s="13" t="s">
        <v>85</v>
      </c>
      <c r="D50" s="13" t="s">
        <v>69</v>
      </c>
      <c r="E50" s="66">
        <v>100000</v>
      </c>
      <c r="F50" s="26" t="s">
        <v>42</v>
      </c>
    </row>
    <row r="51" spans="1:6" ht="24.95" customHeight="1">
      <c r="A51" s="65" t="s">
        <v>79</v>
      </c>
      <c r="B51" s="13" t="s">
        <v>31</v>
      </c>
      <c r="C51" s="13" t="s">
        <v>86</v>
      </c>
      <c r="D51" s="13" t="s">
        <v>90</v>
      </c>
      <c r="E51" s="66">
        <v>129000</v>
      </c>
      <c r="F51" s="26" t="s">
        <v>42</v>
      </c>
    </row>
    <row r="52" spans="1:6" ht="24.95" customHeight="1">
      <c r="A52" s="65" t="s">
        <v>79</v>
      </c>
      <c r="B52" s="13" t="s">
        <v>31</v>
      </c>
      <c r="C52" s="13" t="s">
        <v>87</v>
      </c>
      <c r="D52" s="13" t="s">
        <v>89</v>
      </c>
      <c r="E52" s="66">
        <v>60000</v>
      </c>
      <c r="F52" s="26" t="s">
        <v>42</v>
      </c>
    </row>
    <row r="53" spans="1:6" ht="24.95" customHeight="1">
      <c r="A53" s="73">
        <v>46156</v>
      </c>
      <c r="B53" s="13" t="s">
        <v>30</v>
      </c>
      <c r="C53" s="13">
        <v>2</v>
      </c>
      <c r="D53" s="13" t="s">
        <v>112</v>
      </c>
      <c r="E53" s="66">
        <v>31800</v>
      </c>
      <c r="F53" s="26" t="s">
        <v>105</v>
      </c>
    </row>
    <row r="54" spans="1:6" ht="24.95" customHeight="1">
      <c r="A54" s="73">
        <v>46162</v>
      </c>
      <c r="B54" s="13" t="s">
        <v>31</v>
      </c>
      <c r="C54" s="13" t="s">
        <v>113</v>
      </c>
      <c r="D54" s="13" t="s">
        <v>114</v>
      </c>
      <c r="E54" s="66">
        <v>175900</v>
      </c>
      <c r="F54" s="26" t="s">
        <v>105</v>
      </c>
    </row>
    <row r="55" spans="1:6" ht="24.95" customHeight="1">
      <c r="A55" s="73">
        <v>46164</v>
      </c>
      <c r="B55" s="13" t="s">
        <v>30</v>
      </c>
      <c r="C55" s="13">
        <v>3</v>
      </c>
      <c r="D55" s="13" t="s">
        <v>115</v>
      </c>
      <c r="E55" s="66">
        <v>67900</v>
      </c>
      <c r="F55" s="26" t="s">
        <v>105</v>
      </c>
    </row>
    <row r="56" spans="1:6" ht="24.95" customHeight="1">
      <c r="A56" s="65" t="s">
        <v>80</v>
      </c>
      <c r="B56" s="13" t="s">
        <v>49</v>
      </c>
      <c r="C56" s="13">
        <v>1</v>
      </c>
      <c r="D56" s="13" t="s">
        <v>51</v>
      </c>
      <c r="E56" s="66">
        <v>50000</v>
      </c>
      <c r="F56" s="26" t="s">
        <v>50</v>
      </c>
    </row>
    <row r="57" spans="1:6" ht="24.95" customHeight="1">
      <c r="A57" s="65" t="s">
        <v>81</v>
      </c>
      <c r="B57" s="13" t="s">
        <v>31</v>
      </c>
      <c r="C57" s="13" t="s">
        <v>88</v>
      </c>
      <c r="D57" s="63" t="s">
        <v>69</v>
      </c>
      <c r="E57" s="66">
        <v>50000</v>
      </c>
      <c r="F57" s="26" t="s">
        <v>42</v>
      </c>
    </row>
    <row r="58" spans="1:6" ht="24.95" customHeight="1">
      <c r="A58" s="65" t="s">
        <v>81</v>
      </c>
      <c r="B58" s="13" t="s">
        <v>30</v>
      </c>
      <c r="C58" s="13">
        <v>5</v>
      </c>
      <c r="D58" s="13" t="s">
        <v>92</v>
      </c>
      <c r="E58" s="66">
        <v>111000</v>
      </c>
      <c r="F58" s="26" t="s">
        <v>42</v>
      </c>
    </row>
    <row r="59" spans="1:6" ht="24.95" customHeight="1">
      <c r="A59" s="65" t="s">
        <v>82</v>
      </c>
      <c r="B59" s="13" t="s">
        <v>49</v>
      </c>
      <c r="C59" s="13">
        <v>1</v>
      </c>
      <c r="D59" s="13" t="s">
        <v>91</v>
      </c>
      <c r="E59" s="66">
        <v>50000</v>
      </c>
      <c r="F59" s="26" t="s">
        <v>50</v>
      </c>
    </row>
    <row r="60" spans="1:6" ht="24.95" customHeight="1">
      <c r="A60" s="74">
        <v>46175</v>
      </c>
      <c r="B60" s="68" t="s">
        <v>31</v>
      </c>
      <c r="C60" s="68" t="s">
        <v>116</v>
      </c>
      <c r="D60" s="68" t="s">
        <v>117</v>
      </c>
      <c r="E60" s="69">
        <v>16900</v>
      </c>
      <c r="F60" s="70" t="s">
        <v>105</v>
      </c>
    </row>
    <row r="61" spans="1:6" ht="24.95" customHeight="1">
      <c r="A61" s="74">
        <v>46183</v>
      </c>
      <c r="B61" s="68" t="s">
        <v>30</v>
      </c>
      <c r="C61" s="68">
        <v>7</v>
      </c>
      <c r="D61" s="68" t="s">
        <v>118</v>
      </c>
      <c r="E61" s="69">
        <v>123100</v>
      </c>
      <c r="F61" s="70" t="s">
        <v>105</v>
      </c>
    </row>
    <row r="62" spans="1:6" ht="24.95" customHeight="1">
      <c r="A62" s="74">
        <v>46184</v>
      </c>
      <c r="B62" s="68" t="s">
        <v>30</v>
      </c>
      <c r="C62" s="68">
        <v>6</v>
      </c>
      <c r="D62" s="68" t="s">
        <v>119</v>
      </c>
      <c r="E62" s="69">
        <v>115000</v>
      </c>
      <c r="F62" s="70" t="s">
        <v>105</v>
      </c>
    </row>
    <row r="63" spans="1:6" ht="24.95" customHeight="1">
      <c r="A63" s="74">
        <v>46185</v>
      </c>
      <c r="B63" s="68" t="s">
        <v>31</v>
      </c>
      <c r="C63" s="68" t="s">
        <v>120</v>
      </c>
      <c r="D63" s="68" t="s">
        <v>121</v>
      </c>
      <c r="E63" s="69">
        <v>22000</v>
      </c>
      <c r="F63" s="70" t="s">
        <v>105</v>
      </c>
    </row>
    <row r="64" spans="1:6" ht="24.95" customHeight="1">
      <c r="A64" s="67" t="s">
        <v>93</v>
      </c>
      <c r="B64" s="68" t="s">
        <v>30</v>
      </c>
      <c r="C64" s="68">
        <v>5</v>
      </c>
      <c r="D64" s="68" t="s">
        <v>96</v>
      </c>
      <c r="E64" s="69">
        <v>18100</v>
      </c>
      <c r="F64" s="70" t="s">
        <v>42</v>
      </c>
    </row>
    <row r="65" spans="1:6" ht="24.95" customHeight="1">
      <c r="A65" s="67" t="s">
        <v>93</v>
      </c>
      <c r="B65" s="68" t="s">
        <v>30</v>
      </c>
      <c r="C65" s="68">
        <v>8</v>
      </c>
      <c r="D65" s="68" t="s">
        <v>97</v>
      </c>
      <c r="E65" s="69">
        <v>41900</v>
      </c>
      <c r="F65" s="70" t="s">
        <v>42</v>
      </c>
    </row>
    <row r="66" spans="1:6" ht="24.95" customHeight="1">
      <c r="A66" s="67" t="s">
        <v>93</v>
      </c>
      <c r="B66" s="68" t="s">
        <v>30</v>
      </c>
      <c r="C66" s="68">
        <v>12</v>
      </c>
      <c r="D66" s="68" t="s">
        <v>103</v>
      </c>
      <c r="E66" s="69">
        <v>277400</v>
      </c>
      <c r="F66" s="70" t="s">
        <v>42</v>
      </c>
    </row>
    <row r="67" spans="1:6" ht="24.95" customHeight="1">
      <c r="A67" s="74">
        <v>46188</v>
      </c>
      <c r="B67" s="68" t="s">
        <v>31</v>
      </c>
      <c r="C67" s="68" t="s">
        <v>122</v>
      </c>
      <c r="D67" s="68" t="s">
        <v>117</v>
      </c>
      <c r="E67" s="69">
        <v>11100</v>
      </c>
      <c r="F67" s="70" t="s">
        <v>105</v>
      </c>
    </row>
    <row r="68" spans="1:6" ht="24.95" customHeight="1">
      <c r="A68" s="67" t="s">
        <v>94</v>
      </c>
      <c r="B68" s="68" t="s">
        <v>49</v>
      </c>
      <c r="C68" s="68">
        <v>1</v>
      </c>
      <c r="D68" s="68" t="s">
        <v>76</v>
      </c>
      <c r="E68" s="69">
        <v>50000</v>
      </c>
      <c r="F68" s="70" t="s">
        <v>50</v>
      </c>
    </row>
    <row r="69" spans="1:6" ht="24.95" customHeight="1">
      <c r="A69" s="67" t="s">
        <v>94</v>
      </c>
      <c r="B69" s="68" t="s">
        <v>49</v>
      </c>
      <c r="C69" s="68">
        <v>1</v>
      </c>
      <c r="D69" s="68" t="s">
        <v>99</v>
      </c>
      <c r="E69" s="69">
        <v>50000</v>
      </c>
      <c r="F69" s="70" t="s">
        <v>50</v>
      </c>
    </row>
    <row r="70" spans="1:6" ht="24.95" customHeight="1">
      <c r="A70" s="74">
        <v>46191</v>
      </c>
      <c r="B70" s="68" t="s">
        <v>31</v>
      </c>
      <c r="C70" s="68" t="s">
        <v>123</v>
      </c>
      <c r="D70" s="68" t="s">
        <v>124</v>
      </c>
      <c r="E70" s="69">
        <v>50000</v>
      </c>
      <c r="F70" s="70" t="s">
        <v>105</v>
      </c>
    </row>
    <row r="71" spans="1:6" ht="24.95" customHeight="1">
      <c r="A71" s="74">
        <v>46196</v>
      </c>
      <c r="B71" s="68" t="s">
        <v>30</v>
      </c>
      <c r="C71" s="68">
        <v>2</v>
      </c>
      <c r="D71" s="68" t="s">
        <v>117</v>
      </c>
      <c r="E71" s="69">
        <v>11100</v>
      </c>
      <c r="F71" s="70" t="s">
        <v>105</v>
      </c>
    </row>
    <row r="72" spans="1:6" ht="24.95" customHeight="1">
      <c r="A72" s="67" t="s">
        <v>95</v>
      </c>
      <c r="B72" s="68" t="s">
        <v>31</v>
      </c>
      <c r="C72" s="68" t="s">
        <v>100</v>
      </c>
      <c r="D72" s="68" t="s">
        <v>98</v>
      </c>
      <c r="E72" s="69">
        <v>100000</v>
      </c>
      <c r="F72" s="70" t="s">
        <v>42</v>
      </c>
    </row>
    <row r="73" spans="1:6" ht="24.95" customHeight="1">
      <c r="A73" s="67" t="s">
        <v>95</v>
      </c>
      <c r="B73" s="68" t="s">
        <v>31</v>
      </c>
      <c r="C73" s="68" t="s">
        <v>101</v>
      </c>
      <c r="D73" s="68" t="s">
        <v>69</v>
      </c>
      <c r="E73" s="69">
        <v>75000</v>
      </c>
      <c r="F73" s="70" t="s">
        <v>42</v>
      </c>
    </row>
    <row r="74" spans="1:6" ht="24.95" customHeight="1">
      <c r="A74" s="67" t="s">
        <v>95</v>
      </c>
      <c r="B74" s="68" t="s">
        <v>31</v>
      </c>
      <c r="C74" s="68" t="s">
        <v>102</v>
      </c>
      <c r="D74" s="68" t="s">
        <v>69</v>
      </c>
      <c r="E74" s="69">
        <v>108000</v>
      </c>
      <c r="F74" s="70" t="s">
        <v>42</v>
      </c>
    </row>
    <row r="75" spans="1:6" ht="24.95" customHeight="1">
      <c r="A75" s="74">
        <v>46199</v>
      </c>
      <c r="B75" s="68" t="s">
        <v>30</v>
      </c>
      <c r="C75" s="68">
        <v>2</v>
      </c>
      <c r="D75" s="68" t="s">
        <v>126</v>
      </c>
      <c r="E75" s="69">
        <v>28000</v>
      </c>
      <c r="F75" s="70" t="s">
        <v>105</v>
      </c>
    </row>
    <row r="76" spans="1:6" ht="24.95" customHeight="1"/>
  </sheetData>
  <autoFilter ref="A13:F76" xr:uid="{00000000-0009-0000-0000-000000000000}"/>
  <mergeCells count="24">
    <mergeCell ref="A11:B11"/>
    <mergeCell ref="G9:H9"/>
    <mergeCell ref="E9:F9"/>
    <mergeCell ref="C9:D9"/>
    <mergeCell ref="A9:B9"/>
    <mergeCell ref="G6:H6"/>
    <mergeCell ref="C7:D7"/>
    <mergeCell ref="E7:F7"/>
    <mergeCell ref="G7:H7"/>
    <mergeCell ref="G8:H8"/>
    <mergeCell ref="A7:B7"/>
    <mergeCell ref="A6:B6"/>
    <mergeCell ref="E8:F8"/>
    <mergeCell ref="E6:F6"/>
    <mergeCell ref="C6:D6"/>
    <mergeCell ref="A8:B8"/>
    <mergeCell ref="C8:D8"/>
    <mergeCell ref="A1:J1"/>
    <mergeCell ref="A5:B5"/>
    <mergeCell ref="C5:D5"/>
    <mergeCell ref="E5:F5"/>
    <mergeCell ref="G5:H5"/>
    <mergeCell ref="G4:H4"/>
    <mergeCell ref="A3:B3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1" s="1" customFormat="1" ht="25.5">
      <c r="A1" s="76" t="s">
        <v>45</v>
      </c>
      <c r="B1" s="76"/>
      <c r="C1" s="76"/>
      <c r="D1" s="76"/>
      <c r="E1" s="76"/>
      <c r="F1" s="76"/>
      <c r="G1" s="76"/>
      <c r="H1" s="76"/>
    </row>
    <row r="2" spans="1:11" s="2" customFormat="1">
      <c r="C2" s="19"/>
      <c r="G2" s="3"/>
    </row>
    <row r="3" spans="1:11" s="2" customFormat="1" ht="26.25">
      <c r="A3" s="4" t="s">
        <v>0</v>
      </c>
      <c r="B3" s="4"/>
      <c r="C3" s="19"/>
      <c r="G3" s="3"/>
    </row>
    <row r="4" spans="1:11" s="2" customFormat="1">
      <c r="C4" s="19"/>
      <c r="G4" s="79" t="s">
        <v>10</v>
      </c>
      <c r="H4" s="79"/>
    </row>
    <row r="5" spans="1:11" s="2" customFormat="1" ht="30" customHeight="1">
      <c r="A5" s="77" t="s">
        <v>1</v>
      </c>
      <c r="B5" s="78"/>
      <c r="C5" s="77" t="s">
        <v>2</v>
      </c>
      <c r="D5" s="78"/>
      <c r="E5" s="77" t="s">
        <v>3</v>
      </c>
      <c r="F5" s="78"/>
      <c r="G5" s="77" t="s">
        <v>4</v>
      </c>
      <c r="H5" s="78"/>
    </row>
    <row r="6" spans="1:11" s="2" customFormat="1" ht="30" customHeight="1">
      <c r="A6" s="83" t="s">
        <v>5</v>
      </c>
      <c r="B6" s="84"/>
      <c r="C6" s="83">
        <f>SUM(C7:D9)</f>
        <v>9</v>
      </c>
      <c r="D6" s="84"/>
      <c r="E6" s="87">
        <f>SUM(E7:F9)</f>
        <v>903700</v>
      </c>
      <c r="F6" s="88"/>
      <c r="G6" s="91">
        <f>SUM(G7:H9)</f>
        <v>1</v>
      </c>
      <c r="H6" s="92"/>
    </row>
    <row r="7" spans="1:11" s="2" customFormat="1" ht="30" customHeight="1">
      <c r="A7" s="81" t="s">
        <v>16</v>
      </c>
      <c r="B7" s="82"/>
      <c r="C7" s="77">
        <v>3</v>
      </c>
      <c r="D7" s="78"/>
      <c r="E7" s="85">
        <f>C15+C21+C22</f>
        <v>303800</v>
      </c>
      <c r="F7" s="86"/>
      <c r="G7" s="93">
        <f>E7/$E$6</f>
        <v>0.33617350890782338</v>
      </c>
      <c r="H7" s="94"/>
    </row>
    <row r="8" spans="1:11" s="2" customFormat="1" ht="30" customHeight="1">
      <c r="A8" s="89" t="s">
        <v>18</v>
      </c>
      <c r="B8" s="90"/>
      <c r="C8" s="77">
        <v>6</v>
      </c>
      <c r="D8" s="78"/>
      <c r="E8" s="85">
        <f>C14+C16+C17+C18+C19+C20+C23+C24</f>
        <v>599900</v>
      </c>
      <c r="F8" s="86"/>
      <c r="G8" s="93">
        <f>E8/$E$6</f>
        <v>0.66382649109217662</v>
      </c>
      <c r="H8" s="94"/>
    </row>
    <row r="9" spans="1:11" s="2" customFormat="1" ht="30" customHeight="1">
      <c r="A9" s="81" t="s">
        <v>13</v>
      </c>
      <c r="B9" s="82"/>
      <c r="C9" s="77">
        <v>0</v>
      </c>
      <c r="D9" s="78"/>
      <c r="E9" s="85">
        <v>0</v>
      </c>
      <c r="F9" s="86"/>
      <c r="G9" s="93">
        <f>E9/$E$6</f>
        <v>0</v>
      </c>
      <c r="H9" s="94"/>
    </row>
    <row r="10" spans="1:11" s="2" customFormat="1">
      <c r="A10" s="5"/>
      <c r="B10" s="5"/>
      <c r="C10" s="20"/>
      <c r="D10" s="5"/>
      <c r="E10" s="5"/>
      <c r="F10" s="5"/>
      <c r="G10" s="6"/>
      <c r="H10" s="5"/>
    </row>
    <row r="11" spans="1:11" s="2" customFormat="1" ht="26.25">
      <c r="A11" s="4" t="s">
        <v>6</v>
      </c>
      <c r="B11" s="4"/>
      <c r="C11" s="19"/>
      <c r="G11" s="3"/>
    </row>
    <row r="12" spans="1:11" s="2" customFormat="1">
      <c r="C12" s="19"/>
      <c r="D12" s="17" t="s">
        <v>12</v>
      </c>
    </row>
    <row r="13" spans="1:11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</row>
    <row r="14" spans="1:11" s="9" customFormat="1" ht="30" customHeight="1">
      <c r="A14" s="42">
        <v>45211</v>
      </c>
      <c r="B14" s="38" t="s">
        <v>35</v>
      </c>
      <c r="C14" s="37">
        <v>46000</v>
      </c>
      <c r="D14" s="36"/>
      <c r="F14" s="47"/>
      <c r="G14" s="46"/>
      <c r="H14" s="46"/>
      <c r="I14" s="46"/>
      <c r="J14" s="48"/>
      <c r="K14" s="46"/>
    </row>
    <row r="15" spans="1:11" s="9" customFormat="1" ht="30" customHeight="1">
      <c r="A15" s="42">
        <v>45211</v>
      </c>
      <c r="B15" s="38" t="s">
        <v>34</v>
      </c>
      <c r="C15" s="37">
        <v>45000</v>
      </c>
      <c r="D15" s="36"/>
      <c r="E15" s="10"/>
      <c r="F15" s="47"/>
      <c r="G15" s="46"/>
      <c r="H15" s="46"/>
      <c r="I15" s="46"/>
      <c r="J15" s="48"/>
      <c r="K15" s="46"/>
    </row>
    <row r="16" spans="1:11" s="9" customFormat="1" ht="30" customHeight="1">
      <c r="A16" s="42">
        <v>45226</v>
      </c>
      <c r="B16" s="38" t="s">
        <v>35</v>
      </c>
      <c r="C16" s="37">
        <v>58000</v>
      </c>
      <c r="D16" s="36"/>
      <c r="E16" s="10"/>
      <c r="F16" s="47"/>
      <c r="G16" s="46"/>
      <c r="H16" s="46"/>
      <c r="I16" s="46"/>
      <c r="J16" s="48"/>
      <c r="K16" s="46"/>
    </row>
    <row r="17" spans="1:11" s="9" customFormat="1" ht="30" customHeight="1">
      <c r="A17" s="42">
        <v>45226</v>
      </c>
      <c r="B17" s="38" t="s">
        <v>35</v>
      </c>
      <c r="C17" s="37">
        <v>52000</v>
      </c>
      <c r="D17" s="36"/>
      <c r="F17" s="47"/>
      <c r="G17" s="46"/>
      <c r="H17" s="46"/>
      <c r="I17" s="46"/>
      <c r="J17" s="48"/>
      <c r="K17" s="46"/>
    </row>
    <row r="18" spans="1:11" s="27" customFormat="1" ht="30" customHeight="1">
      <c r="A18" s="42">
        <v>45226</v>
      </c>
      <c r="B18" s="38" t="s">
        <v>35</v>
      </c>
      <c r="C18" s="37">
        <v>40000</v>
      </c>
      <c r="D18" s="36"/>
      <c r="F18" s="47"/>
      <c r="G18" s="31"/>
      <c r="H18" s="31"/>
      <c r="I18" s="31"/>
      <c r="J18" s="48"/>
      <c r="K18" s="31"/>
    </row>
    <row r="19" spans="1:11" s="27" customFormat="1" ht="30" customHeight="1">
      <c r="A19" s="41">
        <v>45243</v>
      </c>
      <c r="B19" s="32" t="s">
        <v>35</v>
      </c>
      <c r="C19" s="39">
        <v>195000</v>
      </c>
      <c r="D19" s="13"/>
      <c r="F19" s="47"/>
      <c r="G19" s="31"/>
      <c r="H19" s="31"/>
      <c r="I19" s="31"/>
      <c r="J19" s="48"/>
      <c r="K19" s="31"/>
    </row>
    <row r="20" spans="1:11" s="27" customFormat="1" ht="30" customHeight="1">
      <c r="A20" s="41">
        <v>45243</v>
      </c>
      <c r="B20" s="32" t="s">
        <v>35</v>
      </c>
      <c r="C20" s="39">
        <v>113900</v>
      </c>
      <c r="D20" s="13"/>
      <c r="F20" s="47"/>
      <c r="G20" s="31"/>
      <c r="H20" s="31"/>
      <c r="I20" s="31"/>
      <c r="J20" s="48"/>
      <c r="K20" s="31"/>
    </row>
    <row r="21" spans="1:11" s="27" customFormat="1" ht="30" customHeight="1">
      <c r="A21" s="41">
        <v>45254</v>
      </c>
      <c r="B21" s="26" t="s">
        <v>34</v>
      </c>
      <c r="C21" s="39">
        <v>204800</v>
      </c>
      <c r="D21" s="13"/>
      <c r="F21" s="47"/>
      <c r="G21" s="31"/>
      <c r="H21" s="31"/>
      <c r="I21" s="31"/>
      <c r="J21" s="48"/>
      <c r="K21" s="31"/>
    </row>
    <row r="22" spans="1:11" s="27" customFormat="1" ht="30" customHeight="1">
      <c r="A22" s="41">
        <v>45254</v>
      </c>
      <c r="B22" s="26" t="s">
        <v>34</v>
      </c>
      <c r="C22" s="39">
        <v>54000</v>
      </c>
      <c r="D22" s="13"/>
      <c r="F22" s="47"/>
      <c r="G22" s="31"/>
      <c r="H22" s="31"/>
      <c r="I22" s="31"/>
      <c r="J22" s="48"/>
      <c r="K22" s="31"/>
    </row>
    <row r="23" spans="1:11" s="27" customFormat="1" ht="30" customHeight="1">
      <c r="A23" s="42">
        <v>45272</v>
      </c>
      <c r="B23" s="38" t="s">
        <v>35</v>
      </c>
      <c r="C23" s="37">
        <v>36000</v>
      </c>
      <c r="D23" s="36"/>
      <c r="F23" s="47"/>
      <c r="G23" s="31"/>
      <c r="H23" s="31"/>
      <c r="I23" s="31"/>
      <c r="J23" s="48"/>
      <c r="K23" s="31"/>
    </row>
    <row r="24" spans="1:11" s="27" customFormat="1" ht="30" customHeight="1">
      <c r="A24" s="42">
        <v>45286</v>
      </c>
      <c r="B24" s="38" t="s">
        <v>35</v>
      </c>
      <c r="C24" s="37">
        <v>59000</v>
      </c>
      <c r="D24" s="36"/>
      <c r="F24" s="47"/>
      <c r="G24" s="31"/>
      <c r="H24" s="31"/>
      <c r="I24" s="31"/>
      <c r="J24" s="48"/>
      <c r="K24" s="31"/>
    </row>
    <row r="25" spans="1:11" s="27" customFormat="1" ht="30" customHeight="1">
      <c r="A25" s="43"/>
      <c r="B25" s="14"/>
      <c r="C25" s="30"/>
      <c r="D25" s="14"/>
      <c r="F25" s="49"/>
      <c r="G25" s="31"/>
      <c r="H25" s="31"/>
      <c r="I25" s="31"/>
      <c r="J25" s="31"/>
      <c r="K25" s="31"/>
    </row>
    <row r="26" spans="1:11" s="27" customFormat="1" ht="30" customHeight="1">
      <c r="A26" s="43"/>
      <c r="B26" s="43"/>
      <c r="C26" s="30"/>
      <c r="D26" s="14"/>
      <c r="F26" s="49"/>
      <c r="G26" s="31"/>
      <c r="H26" s="31"/>
      <c r="I26" s="31"/>
      <c r="J26" s="31"/>
      <c r="K26" s="31"/>
    </row>
    <row r="27" spans="1:11" s="9" customFormat="1" ht="30" customHeight="1">
      <c r="A27" s="43"/>
      <c r="B27" s="43"/>
      <c r="C27" s="30"/>
      <c r="D27" s="14"/>
      <c r="F27" s="34"/>
      <c r="G27" s="46"/>
      <c r="H27" s="46"/>
      <c r="I27" s="46"/>
      <c r="J27" s="46"/>
      <c r="K27" s="46"/>
    </row>
    <row r="28" spans="1:11" s="9" customFormat="1" ht="30" customHeight="1">
      <c r="A28" s="43"/>
      <c r="B28" s="43"/>
      <c r="C28" s="30"/>
      <c r="D28" s="14"/>
      <c r="F28" s="34"/>
      <c r="G28" s="46"/>
      <c r="H28" s="46"/>
      <c r="I28" s="46"/>
      <c r="J28" s="46"/>
      <c r="K28" s="46"/>
    </row>
    <row r="29" spans="1:11" s="9" customFormat="1" ht="30" customHeight="1">
      <c r="A29" s="29"/>
      <c r="B29" s="14"/>
      <c r="C29" s="30"/>
      <c r="D29" s="14"/>
      <c r="F29" s="34"/>
      <c r="G29" s="46"/>
      <c r="H29" s="46"/>
      <c r="I29" s="46"/>
      <c r="J29" s="46"/>
      <c r="K29" s="46"/>
    </row>
    <row r="30" spans="1:11">
      <c r="A30" s="12"/>
      <c r="C30" s="22"/>
      <c r="D30" s="95"/>
      <c r="E30" s="95"/>
      <c r="F30" s="50"/>
      <c r="G30" s="11"/>
      <c r="H30" s="14"/>
      <c r="I30" s="50"/>
      <c r="J30" s="50"/>
      <c r="K30" s="50"/>
    </row>
    <row r="31" spans="1:11">
      <c r="D31" s="95"/>
      <c r="E31" s="95"/>
      <c r="F31" s="50"/>
      <c r="G31" s="50"/>
      <c r="H31" s="50"/>
      <c r="I31" s="50"/>
      <c r="J31" s="50"/>
      <c r="K31" s="50"/>
    </row>
    <row r="32" spans="1:11">
      <c r="D32" s="95"/>
      <c r="E32" s="95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30:E30"/>
    <mergeCell ref="D31:E31"/>
    <mergeCell ref="D32:E32"/>
    <mergeCell ref="A8:B8"/>
    <mergeCell ref="C8:D8"/>
    <mergeCell ref="E8:F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"/>
  <sheetViews>
    <sheetView workbookViewId="0">
      <selection activeCell="G20" sqref="G20"/>
    </sheetView>
  </sheetViews>
  <sheetFormatPr defaultRowHeight="16.5"/>
  <cols>
    <col min="1" max="1" width="26" bestFit="1" customWidth="1"/>
  </cols>
  <sheetData>
    <row r="1" spans="1:8" ht="25.5">
      <c r="A1" s="76" t="s">
        <v>36</v>
      </c>
      <c r="B1" s="76"/>
      <c r="C1" s="76"/>
      <c r="D1" s="76"/>
      <c r="E1" s="76"/>
      <c r="F1" s="76"/>
      <c r="G1" s="76"/>
      <c r="H1" s="76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20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79" t="s">
        <v>21</v>
      </c>
      <c r="H4" s="79"/>
    </row>
    <row r="5" spans="1:8" ht="24.95" customHeight="1">
      <c r="A5" s="77" t="s">
        <v>22</v>
      </c>
      <c r="B5" s="78"/>
      <c r="C5" s="77" t="s">
        <v>23</v>
      </c>
      <c r="D5" s="78"/>
      <c r="E5" s="77" t="s">
        <v>24</v>
      </c>
      <c r="F5" s="78"/>
      <c r="G5" s="77" t="s">
        <v>25</v>
      </c>
      <c r="H5" s="78"/>
    </row>
    <row r="6" spans="1:8" ht="24.95" customHeight="1">
      <c r="A6" s="83" t="s">
        <v>26</v>
      </c>
      <c r="B6" s="84"/>
      <c r="C6" s="83">
        <f>SUM(C7:D9)</f>
        <v>82</v>
      </c>
      <c r="D6" s="84"/>
      <c r="E6" s="96">
        <f>SUM(E7:F9)</f>
        <v>5803700</v>
      </c>
      <c r="F6" s="97"/>
      <c r="G6" s="91">
        <f>SUM(G7:H9)</f>
        <v>1</v>
      </c>
      <c r="H6" s="92"/>
    </row>
    <row r="7" spans="1:8" ht="24.95" customHeight="1">
      <c r="A7" s="81" t="s">
        <v>27</v>
      </c>
      <c r="B7" s="82"/>
      <c r="C7" s="77">
        <f>'사장(2분기 대행사업)'!C7:F7+'개발본부장(1분기)'!C7:F7+'경영본부장(1분기)'!C7:F7</f>
        <v>19</v>
      </c>
      <c r="D7" s="78"/>
      <c r="E7" s="98">
        <f>'사장(2분기 대행사업)'!C7:F7+'개발본부장(1분기)'!C7:F7+'경영본부장(1분기)'!C7:F7</f>
        <v>1929700</v>
      </c>
      <c r="F7" s="99"/>
      <c r="G7" s="93">
        <f>E7/$E$6</f>
        <v>0.3324947878077778</v>
      </c>
      <c r="H7" s="94"/>
    </row>
    <row r="8" spans="1:8" ht="24.95" customHeight="1">
      <c r="A8" s="89" t="s">
        <v>28</v>
      </c>
      <c r="B8" s="90"/>
      <c r="C8" s="77">
        <f>'사장(2분기 대행사업)'!C8:F8+'개발본부장(1분기)'!C8:F8+'경영본부장(1분기)'!C8:F8</f>
        <v>53</v>
      </c>
      <c r="D8" s="78"/>
      <c r="E8" s="98">
        <f>'사장(2분기 대행사업)'!C8:F8+'개발본부장(1분기)'!C8:F8+'경영본부장(1분기)'!C8:F8</f>
        <v>3374000</v>
      </c>
      <c r="F8" s="99"/>
      <c r="G8" s="93">
        <f>E8/$E$6</f>
        <v>0.58135327463514652</v>
      </c>
      <c r="H8" s="94"/>
    </row>
    <row r="9" spans="1:8" ht="24.95" customHeight="1">
      <c r="A9" s="81" t="s">
        <v>29</v>
      </c>
      <c r="B9" s="82"/>
      <c r="C9" s="77">
        <f>'사장(2분기 대행사업)'!C9:F9+'개발본부장(1분기)'!C9:F9+'경영본부장(1분기)'!C9:F9</f>
        <v>10</v>
      </c>
      <c r="D9" s="78"/>
      <c r="E9" s="98">
        <f>'사장(2분기 대행사업)'!C9:F9+'개발본부장(1분기)'!C9:F9+'경영본부장(1분기)'!C9:F9</f>
        <v>500000</v>
      </c>
      <c r="F9" s="99"/>
      <c r="G9" s="93">
        <f>E9/$E$6</f>
        <v>8.6151937557075661E-2</v>
      </c>
      <c r="H9" s="94"/>
    </row>
    <row r="10" spans="1:8">
      <c r="E10" s="18"/>
      <c r="F10" s="18"/>
    </row>
  </sheetData>
  <mergeCells count="22"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  <pageSetup paperSize="9" orientation="portrait" r:id="rId1"/>
  <ignoredErrors>
    <ignoredError sqref="D7 F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C94F6-6F5D-4F0F-AC29-119B408F6FDE}">
  <dimension ref="A1:J13"/>
  <sheetViews>
    <sheetView workbookViewId="0">
      <selection activeCell="D22" sqref="D22"/>
    </sheetView>
  </sheetViews>
  <sheetFormatPr defaultRowHeight="16.5"/>
  <cols>
    <col min="1" max="2" width="15.125" customWidth="1"/>
    <col min="3" max="3" width="17.375" customWidth="1"/>
    <col min="4" max="4" width="19.125" customWidth="1"/>
    <col min="5" max="5" width="19.25" customWidth="1"/>
    <col min="6" max="10" width="15.125" customWidth="1"/>
  </cols>
  <sheetData>
    <row r="1" spans="1:10" ht="25.5">
      <c r="A1" s="76" t="s">
        <v>174</v>
      </c>
      <c r="B1" s="76"/>
      <c r="C1" s="76"/>
      <c r="D1" s="76"/>
      <c r="E1" s="76"/>
      <c r="F1" s="76"/>
      <c r="G1" s="76"/>
      <c r="H1" s="76"/>
      <c r="I1" s="76"/>
      <c r="J1" s="76"/>
    </row>
    <row r="2" spans="1:10">
      <c r="A2" s="24"/>
      <c r="B2" s="24"/>
      <c r="C2" s="24"/>
      <c r="D2" s="24"/>
      <c r="E2" s="19"/>
      <c r="F2" s="24"/>
      <c r="G2" s="2"/>
      <c r="H2" s="2"/>
      <c r="I2" s="3"/>
      <c r="J2" s="2"/>
    </row>
    <row r="3" spans="1:10" ht="26.25">
      <c r="A3" s="80" t="s">
        <v>0</v>
      </c>
      <c r="B3" s="80"/>
      <c r="C3" s="75"/>
      <c r="D3" s="75"/>
      <c r="E3" s="19"/>
      <c r="F3" s="24"/>
      <c r="G3" s="2"/>
      <c r="H3" s="2"/>
      <c r="I3" s="3"/>
      <c r="J3" s="2"/>
    </row>
    <row r="4" spans="1:10">
      <c r="A4" s="24"/>
      <c r="B4" s="24"/>
      <c r="C4" s="24"/>
      <c r="D4" s="24"/>
      <c r="E4" s="19"/>
      <c r="F4" s="24"/>
      <c r="G4" s="79" t="s">
        <v>10</v>
      </c>
      <c r="H4" s="79"/>
      <c r="I4" s="2"/>
      <c r="J4" s="2"/>
    </row>
    <row r="5" spans="1:10" ht="24.75" customHeight="1">
      <c r="A5" s="77" t="s">
        <v>1</v>
      </c>
      <c r="B5" s="78"/>
      <c r="C5" s="77" t="s">
        <v>2</v>
      </c>
      <c r="D5" s="78"/>
      <c r="E5" s="77" t="s">
        <v>3</v>
      </c>
      <c r="F5" s="78"/>
      <c r="G5" s="77" t="s">
        <v>4</v>
      </c>
      <c r="H5" s="78"/>
      <c r="I5" s="2"/>
      <c r="J5" s="2"/>
    </row>
    <row r="6" spans="1:10" ht="24.75" customHeight="1">
      <c r="A6" s="83" t="s">
        <v>5</v>
      </c>
      <c r="B6" s="84"/>
      <c r="C6" s="83">
        <f>SUM(C7:D8)</f>
        <v>1</v>
      </c>
      <c r="D6" s="84"/>
      <c r="E6" s="87">
        <f>SUM(E7:F8)</f>
        <v>193500</v>
      </c>
      <c r="F6" s="88"/>
      <c r="G6" s="91">
        <f>SUM(G7:H8)</f>
        <v>1</v>
      </c>
      <c r="H6" s="92"/>
      <c r="I6" s="2"/>
      <c r="J6" s="2"/>
    </row>
    <row r="7" spans="1:10" ht="24.75" customHeight="1">
      <c r="A7" s="81" t="s">
        <v>17</v>
      </c>
      <c r="B7" s="82"/>
      <c r="C7" s="77">
        <v>0</v>
      </c>
      <c r="D7" s="78"/>
      <c r="E7" s="85">
        <v>0</v>
      </c>
      <c r="F7" s="86"/>
      <c r="G7" s="93">
        <f>E7/$E$6</f>
        <v>0</v>
      </c>
      <c r="H7" s="94"/>
      <c r="I7" s="2"/>
      <c r="J7" s="2"/>
    </row>
    <row r="8" spans="1:10" ht="24.75" customHeight="1">
      <c r="A8" s="89" t="s">
        <v>15</v>
      </c>
      <c r="B8" s="90"/>
      <c r="C8" s="77">
        <v>1</v>
      </c>
      <c r="D8" s="78"/>
      <c r="E8" s="85">
        <v>193500</v>
      </c>
      <c r="F8" s="86"/>
      <c r="G8" s="93">
        <f>E8/$E$6</f>
        <v>1</v>
      </c>
      <c r="H8" s="94"/>
      <c r="I8" s="2"/>
      <c r="J8" s="2"/>
    </row>
    <row r="9" spans="1:10">
      <c r="A9" s="25"/>
      <c r="B9" s="25"/>
      <c r="C9" s="25"/>
      <c r="D9" s="25"/>
      <c r="E9" s="20"/>
      <c r="F9" s="25"/>
      <c r="G9" s="5"/>
      <c r="H9" s="5"/>
      <c r="I9" s="6"/>
      <c r="J9" s="5"/>
    </row>
    <row r="10" spans="1:10" ht="26.25">
      <c r="A10" s="80" t="s">
        <v>6</v>
      </c>
      <c r="B10" s="80"/>
      <c r="C10" s="75"/>
      <c r="D10" s="75"/>
      <c r="E10" s="19"/>
      <c r="F10" s="24"/>
      <c r="G10" s="2"/>
      <c r="H10" s="2"/>
      <c r="I10" s="3"/>
      <c r="J10" s="2"/>
    </row>
    <row r="11" spans="1:10">
      <c r="A11" s="24"/>
      <c r="B11" s="24"/>
      <c r="C11" s="24"/>
      <c r="D11" s="24"/>
      <c r="E11" s="19"/>
      <c r="F11" s="17" t="s">
        <v>12</v>
      </c>
      <c r="G11" s="2"/>
      <c r="H11" s="2"/>
      <c r="I11" s="2"/>
      <c r="J11" s="2"/>
    </row>
    <row r="12" spans="1:10" ht="24.75" customHeight="1">
      <c r="A12" s="7" t="s">
        <v>7</v>
      </c>
      <c r="B12" s="8" t="s">
        <v>8</v>
      </c>
      <c r="C12" s="8" t="s">
        <v>46</v>
      </c>
      <c r="D12" s="8" t="s">
        <v>47</v>
      </c>
      <c r="E12" s="21" t="s">
        <v>9</v>
      </c>
      <c r="F12" s="8" t="s">
        <v>11</v>
      </c>
      <c r="G12" s="9"/>
      <c r="H12" s="46"/>
      <c r="I12" s="46"/>
      <c r="J12" s="46"/>
    </row>
    <row r="13" spans="1:10" ht="24.75" customHeight="1">
      <c r="A13" s="100">
        <v>46183</v>
      </c>
      <c r="B13" s="68" t="s">
        <v>35</v>
      </c>
      <c r="C13" s="68">
        <v>7</v>
      </c>
      <c r="D13" s="68" t="s">
        <v>173</v>
      </c>
      <c r="E13" s="69">
        <v>193500</v>
      </c>
      <c r="F13" s="70" t="s">
        <v>32</v>
      </c>
      <c r="G13" s="33"/>
      <c r="H13" s="46"/>
      <c r="I13" s="47"/>
      <c r="J13" s="46"/>
    </row>
  </sheetData>
  <mergeCells count="20">
    <mergeCell ref="A8:B8"/>
    <mergeCell ref="C8:D8"/>
    <mergeCell ref="E8:F8"/>
    <mergeCell ref="G8:H8"/>
    <mergeCell ref="A10:B10"/>
    <mergeCell ref="A6:B6"/>
    <mergeCell ref="C6:D6"/>
    <mergeCell ref="E6:F6"/>
    <mergeCell ref="G6:H6"/>
    <mergeCell ref="A7:B7"/>
    <mergeCell ref="C7:D7"/>
    <mergeCell ref="E7:F7"/>
    <mergeCell ref="G7:H7"/>
    <mergeCell ref="A1:J1"/>
    <mergeCell ref="A3:B3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64292-8D85-4C31-B9FE-43BBC93E52A7}">
  <dimension ref="A1:J22"/>
  <sheetViews>
    <sheetView workbookViewId="0">
      <selection activeCell="C10" sqref="C10"/>
    </sheetView>
  </sheetViews>
  <sheetFormatPr defaultRowHeight="16.5"/>
  <cols>
    <col min="1" max="1" width="17.375" customWidth="1"/>
    <col min="2" max="2" width="24.875" customWidth="1"/>
    <col min="3" max="3" width="18.625" customWidth="1"/>
    <col min="4" max="4" width="21.25" customWidth="1"/>
    <col min="5" max="5" width="18.75" customWidth="1"/>
    <col min="6" max="6" width="17.875" customWidth="1"/>
    <col min="7" max="9" width="14.875" customWidth="1"/>
  </cols>
  <sheetData>
    <row r="1" spans="1:10" ht="39.75" customHeight="1">
      <c r="A1" s="76" t="s">
        <v>135</v>
      </c>
      <c r="B1" s="76"/>
      <c r="C1" s="76"/>
      <c r="D1" s="76"/>
      <c r="E1" s="76"/>
      <c r="F1" s="76"/>
      <c r="G1" s="76"/>
      <c r="H1" s="76"/>
      <c r="I1" s="76"/>
      <c r="J1" s="76"/>
    </row>
    <row r="2" spans="1:10">
      <c r="A2" s="24"/>
      <c r="B2" s="24"/>
      <c r="C2" s="24"/>
      <c r="D2" s="24"/>
      <c r="E2" s="19"/>
      <c r="F2" s="24"/>
      <c r="G2" s="2"/>
      <c r="H2" s="2"/>
      <c r="I2" s="3"/>
      <c r="J2" s="2"/>
    </row>
    <row r="3" spans="1:10" ht="26.25">
      <c r="A3" s="80" t="s">
        <v>0</v>
      </c>
      <c r="B3" s="80"/>
      <c r="C3" s="62"/>
      <c r="D3" s="62"/>
      <c r="E3" s="19"/>
      <c r="F3" s="24"/>
      <c r="G3" s="2"/>
      <c r="H3" s="2"/>
      <c r="I3" s="3"/>
      <c r="J3" s="2"/>
    </row>
    <row r="4" spans="1:10">
      <c r="A4" s="24"/>
      <c r="B4" s="24"/>
      <c r="C4" s="24"/>
      <c r="D4" s="24"/>
      <c r="E4" s="19"/>
      <c r="F4" s="24"/>
      <c r="G4" s="79" t="s">
        <v>10</v>
      </c>
      <c r="H4" s="79"/>
      <c r="I4" s="2"/>
      <c r="J4" s="2"/>
    </row>
    <row r="5" spans="1:10" ht="24.75" customHeight="1">
      <c r="A5" s="77" t="s">
        <v>1</v>
      </c>
      <c r="B5" s="78"/>
      <c r="C5" s="77" t="s">
        <v>2</v>
      </c>
      <c r="D5" s="78"/>
      <c r="E5" s="77" t="s">
        <v>3</v>
      </c>
      <c r="F5" s="78"/>
      <c r="G5" s="77" t="s">
        <v>4</v>
      </c>
      <c r="H5" s="78"/>
      <c r="I5" s="2"/>
      <c r="J5" s="2"/>
    </row>
    <row r="6" spans="1:10" ht="24.75" customHeight="1">
      <c r="A6" s="83" t="s">
        <v>5</v>
      </c>
      <c r="B6" s="84"/>
      <c r="C6" s="83">
        <f>SUM(C7:D8)</f>
        <v>10</v>
      </c>
      <c r="D6" s="84"/>
      <c r="E6" s="87">
        <f>SUM(E7:F8)</f>
        <v>569000</v>
      </c>
      <c r="F6" s="88"/>
      <c r="G6" s="91">
        <f>SUM(G7:H8)</f>
        <v>1</v>
      </c>
      <c r="H6" s="92"/>
      <c r="I6" s="2"/>
      <c r="J6" s="2"/>
    </row>
    <row r="7" spans="1:10" ht="24.75" customHeight="1">
      <c r="A7" s="81" t="s">
        <v>17</v>
      </c>
      <c r="B7" s="82"/>
      <c r="C7" s="77">
        <v>0</v>
      </c>
      <c r="D7" s="78"/>
      <c r="E7" s="85">
        <v>0</v>
      </c>
      <c r="F7" s="86"/>
      <c r="G7" s="93">
        <f>E7/$E$6</f>
        <v>0</v>
      </c>
      <c r="H7" s="94"/>
      <c r="I7" s="2"/>
      <c r="J7" s="2"/>
    </row>
    <row r="8" spans="1:10" ht="24.75" customHeight="1">
      <c r="A8" s="89" t="s">
        <v>15</v>
      </c>
      <c r="B8" s="90"/>
      <c r="C8" s="77">
        <v>10</v>
      </c>
      <c r="D8" s="78"/>
      <c r="E8" s="85">
        <v>569000</v>
      </c>
      <c r="F8" s="86"/>
      <c r="G8" s="93">
        <f>E8/$E$6</f>
        <v>1</v>
      </c>
      <c r="H8" s="94"/>
      <c r="I8" s="2"/>
      <c r="J8" s="2"/>
    </row>
    <row r="9" spans="1:10" ht="24.75" customHeight="1">
      <c r="A9" s="25"/>
      <c r="B9" s="25"/>
      <c r="C9" s="25"/>
      <c r="D9" s="25"/>
      <c r="E9" s="20"/>
      <c r="F9" s="25"/>
      <c r="G9" s="5"/>
      <c r="H9" s="5"/>
      <c r="I9" s="6"/>
      <c r="J9" s="5"/>
    </row>
    <row r="10" spans="1:10" ht="24.75" customHeight="1">
      <c r="A10" s="80" t="s">
        <v>6</v>
      </c>
      <c r="B10" s="80"/>
      <c r="C10" s="62"/>
      <c r="D10" s="62"/>
      <c r="E10" s="19"/>
      <c r="F10" s="24"/>
      <c r="G10" s="2"/>
      <c r="H10" s="2"/>
      <c r="I10" s="3"/>
      <c r="J10" s="2"/>
    </row>
    <row r="11" spans="1:10" ht="24.75" customHeight="1">
      <c r="A11" s="24"/>
      <c r="B11" s="24"/>
      <c r="C11" s="24"/>
      <c r="D11" s="24"/>
      <c r="E11" s="19"/>
      <c r="F11" s="17" t="s">
        <v>12</v>
      </c>
      <c r="G11" s="2"/>
      <c r="H11" s="2"/>
      <c r="I11" s="2"/>
      <c r="J11" s="2"/>
    </row>
    <row r="12" spans="1:10" ht="24.75" customHeight="1">
      <c r="A12" s="7" t="s">
        <v>7</v>
      </c>
      <c r="B12" s="8" t="s">
        <v>8</v>
      </c>
      <c r="C12" s="8" t="s">
        <v>46</v>
      </c>
      <c r="D12" s="8" t="s">
        <v>47</v>
      </c>
      <c r="E12" s="21" t="s">
        <v>9</v>
      </c>
      <c r="F12" s="8" t="s">
        <v>11</v>
      </c>
      <c r="G12" s="9"/>
      <c r="H12" s="46"/>
      <c r="I12" s="46"/>
      <c r="J12" s="46"/>
    </row>
    <row r="13" spans="1:10" ht="24.75" customHeight="1">
      <c r="A13" s="36" t="s">
        <v>57</v>
      </c>
      <c r="B13" s="36" t="s">
        <v>35</v>
      </c>
      <c r="C13" s="36">
        <v>5</v>
      </c>
      <c r="D13" s="36" t="s">
        <v>127</v>
      </c>
      <c r="E13" s="59">
        <v>45000</v>
      </c>
      <c r="F13" s="38" t="s">
        <v>32</v>
      </c>
      <c r="G13" s="33"/>
      <c r="H13" s="46"/>
      <c r="I13" s="47"/>
      <c r="J13" s="46"/>
    </row>
    <row r="14" spans="1:10" ht="24.75" customHeight="1">
      <c r="A14" s="36" t="s">
        <v>57</v>
      </c>
      <c r="B14" s="36" t="s">
        <v>35</v>
      </c>
      <c r="C14" s="36">
        <v>6</v>
      </c>
      <c r="D14" s="36" t="s">
        <v>128</v>
      </c>
      <c r="E14" s="59">
        <v>108000</v>
      </c>
      <c r="F14" s="38" t="s">
        <v>32</v>
      </c>
      <c r="G14" s="33"/>
      <c r="H14" s="34"/>
      <c r="I14" s="47"/>
      <c r="J14" s="46"/>
    </row>
    <row r="15" spans="1:10" ht="24.75" customHeight="1">
      <c r="A15" s="36" t="s">
        <v>61</v>
      </c>
      <c r="B15" s="36" t="s">
        <v>35</v>
      </c>
      <c r="C15" s="36">
        <v>4</v>
      </c>
      <c r="D15" s="36" t="s">
        <v>129</v>
      </c>
      <c r="E15" s="59">
        <v>52000</v>
      </c>
      <c r="F15" s="38" t="s">
        <v>32</v>
      </c>
      <c r="G15" s="35"/>
      <c r="H15" s="34"/>
      <c r="I15" s="47"/>
      <c r="J15" s="46"/>
    </row>
    <row r="16" spans="1:10" ht="24.75" customHeight="1">
      <c r="A16" s="13" t="s">
        <v>79</v>
      </c>
      <c r="B16" s="13" t="s">
        <v>35</v>
      </c>
      <c r="C16" s="13">
        <v>7</v>
      </c>
      <c r="D16" s="13" t="s">
        <v>125</v>
      </c>
      <c r="E16" s="66">
        <v>60000</v>
      </c>
      <c r="F16" s="26" t="s">
        <v>32</v>
      </c>
      <c r="G16" s="28"/>
      <c r="H16" s="49"/>
      <c r="I16" s="54"/>
      <c r="J16" s="31"/>
    </row>
    <row r="17" spans="1:10" ht="24.75" customHeight="1">
      <c r="A17" s="13" t="s">
        <v>79</v>
      </c>
      <c r="B17" s="13" t="s">
        <v>35</v>
      </c>
      <c r="C17" s="13">
        <v>3</v>
      </c>
      <c r="D17" s="13" t="s">
        <v>130</v>
      </c>
      <c r="E17" s="66">
        <v>32000</v>
      </c>
      <c r="F17" s="26" t="s">
        <v>32</v>
      </c>
      <c r="G17" s="9"/>
      <c r="H17" s="34"/>
      <c r="I17" s="47"/>
      <c r="J17" s="46"/>
    </row>
    <row r="18" spans="1:10" ht="24.75" customHeight="1">
      <c r="A18" s="60" t="s">
        <v>79</v>
      </c>
      <c r="B18" s="13" t="s">
        <v>35</v>
      </c>
      <c r="C18" s="60">
        <v>3</v>
      </c>
      <c r="D18" s="60" t="s">
        <v>131</v>
      </c>
      <c r="E18" s="61">
        <v>48000</v>
      </c>
      <c r="F18" s="26" t="s">
        <v>32</v>
      </c>
      <c r="G18" s="9"/>
      <c r="H18" s="34"/>
      <c r="I18" s="47"/>
      <c r="J18" s="46"/>
    </row>
    <row r="19" spans="1:10" ht="24.75" customHeight="1">
      <c r="A19" s="60" t="s">
        <v>81</v>
      </c>
      <c r="B19" s="13" t="s">
        <v>35</v>
      </c>
      <c r="C19" s="60">
        <v>9</v>
      </c>
      <c r="D19" s="60" t="s">
        <v>131</v>
      </c>
      <c r="E19" s="61">
        <v>96000</v>
      </c>
      <c r="F19" s="26" t="s">
        <v>32</v>
      </c>
      <c r="G19" s="9"/>
      <c r="H19" s="34"/>
      <c r="I19" s="47"/>
      <c r="J19" s="46"/>
    </row>
    <row r="20" spans="1:10" ht="24.75" customHeight="1">
      <c r="A20" s="68" t="s">
        <v>93</v>
      </c>
      <c r="B20" s="68" t="s">
        <v>35</v>
      </c>
      <c r="C20" s="68">
        <v>4</v>
      </c>
      <c r="D20" s="68" t="s">
        <v>132</v>
      </c>
      <c r="E20" s="69">
        <v>36000</v>
      </c>
      <c r="F20" s="70" t="s">
        <v>32</v>
      </c>
      <c r="G20" s="9"/>
      <c r="H20" s="34"/>
      <c r="I20" s="47"/>
      <c r="J20" s="46"/>
    </row>
    <row r="21" spans="1:10" ht="24.75" customHeight="1">
      <c r="A21" s="68" t="s">
        <v>93</v>
      </c>
      <c r="B21" s="68" t="s">
        <v>35</v>
      </c>
      <c r="C21" s="68">
        <v>5</v>
      </c>
      <c r="D21" s="68" t="s">
        <v>133</v>
      </c>
      <c r="E21" s="69">
        <v>56000</v>
      </c>
      <c r="F21" s="70" t="s">
        <v>32</v>
      </c>
      <c r="G21" s="9"/>
      <c r="H21" s="34"/>
      <c r="I21" s="47"/>
      <c r="J21" s="46"/>
    </row>
    <row r="22" spans="1:10" ht="24.75" customHeight="1">
      <c r="A22" s="68" t="s">
        <v>95</v>
      </c>
      <c r="B22" s="68" t="s">
        <v>35</v>
      </c>
      <c r="C22" s="68">
        <v>5</v>
      </c>
      <c r="D22" s="68" t="s">
        <v>134</v>
      </c>
      <c r="E22" s="69">
        <v>36000</v>
      </c>
      <c r="F22" s="70" t="s">
        <v>32</v>
      </c>
      <c r="G22" s="31"/>
      <c r="H22" s="10"/>
      <c r="I22" s="9"/>
      <c r="J22" s="9"/>
    </row>
  </sheetData>
  <autoFilter ref="A12:F12" xr:uid="{35364292-8D85-4C31-B9FE-43BBC93E52A7}"/>
  <mergeCells count="20">
    <mergeCell ref="A1:J1"/>
    <mergeCell ref="A3:B3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10:B10"/>
    <mergeCell ref="A8:B8"/>
    <mergeCell ref="C8:D8"/>
    <mergeCell ref="E8:F8"/>
    <mergeCell ref="G8:H8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A760-356A-42F3-9468-D5A17B04EB5F}">
  <dimension ref="A1:J15"/>
  <sheetViews>
    <sheetView workbookViewId="0">
      <selection activeCell="D21" sqref="D21"/>
    </sheetView>
  </sheetViews>
  <sheetFormatPr defaultRowHeight="16.5"/>
  <cols>
    <col min="1" max="1" width="15.625" customWidth="1"/>
    <col min="2" max="2" width="20.25" customWidth="1"/>
    <col min="3" max="3" width="18.125" customWidth="1"/>
    <col min="4" max="4" width="19.75" customWidth="1"/>
    <col min="5" max="5" width="18" customWidth="1"/>
    <col min="6" max="6" width="17.875" customWidth="1"/>
    <col min="7" max="10" width="15.625" customWidth="1"/>
  </cols>
  <sheetData>
    <row r="1" spans="1:10" ht="37.5" customHeight="1">
      <c r="A1" s="76" t="s">
        <v>56</v>
      </c>
      <c r="B1" s="76"/>
      <c r="C1" s="76"/>
      <c r="D1" s="76"/>
      <c r="E1" s="76"/>
      <c r="F1" s="76"/>
      <c r="G1" s="76"/>
      <c r="H1" s="76"/>
      <c r="I1" s="76"/>
      <c r="J1" s="76"/>
    </row>
    <row r="2" spans="1:10">
      <c r="A2" s="24"/>
      <c r="B2" s="24"/>
      <c r="C2" s="24"/>
      <c r="D2" s="24"/>
      <c r="E2" s="19"/>
      <c r="F2" s="24"/>
      <c r="G2" s="2"/>
      <c r="H2" s="2"/>
      <c r="I2" s="3"/>
      <c r="J2" s="2"/>
    </row>
    <row r="3" spans="1:10" ht="26.25">
      <c r="A3" s="80" t="s">
        <v>0</v>
      </c>
      <c r="B3" s="80"/>
      <c r="C3" s="64"/>
      <c r="D3" s="64"/>
      <c r="E3" s="19"/>
      <c r="F3" s="24"/>
      <c r="G3" s="2"/>
      <c r="H3" s="2"/>
      <c r="I3" s="3"/>
      <c r="J3" s="2"/>
    </row>
    <row r="4" spans="1:10">
      <c r="A4" s="24"/>
      <c r="B4" s="24"/>
      <c r="C4" s="24"/>
      <c r="D4" s="24"/>
      <c r="E4" s="19"/>
      <c r="F4" s="24"/>
      <c r="G4" s="79" t="s">
        <v>10</v>
      </c>
      <c r="H4" s="79"/>
      <c r="I4" s="2"/>
      <c r="J4" s="2"/>
    </row>
    <row r="5" spans="1:10" ht="24.75" customHeight="1">
      <c r="A5" s="77" t="s">
        <v>1</v>
      </c>
      <c r="B5" s="78"/>
      <c r="C5" s="77" t="s">
        <v>2</v>
      </c>
      <c r="D5" s="78"/>
      <c r="E5" s="77" t="s">
        <v>3</v>
      </c>
      <c r="F5" s="78"/>
      <c r="G5" s="77" t="s">
        <v>4</v>
      </c>
      <c r="H5" s="78"/>
      <c r="I5" s="2"/>
      <c r="J5" s="2"/>
    </row>
    <row r="6" spans="1:10" ht="24.75" customHeight="1">
      <c r="A6" s="83" t="s">
        <v>5</v>
      </c>
      <c r="B6" s="84"/>
      <c r="C6" s="83">
        <f>SUM(C7:D8)</f>
        <v>3</v>
      </c>
      <c r="D6" s="84"/>
      <c r="E6" s="87">
        <f>SUM(E7:F8)</f>
        <v>160600</v>
      </c>
      <c r="F6" s="88"/>
      <c r="G6" s="91">
        <f>SUM(G7:H8)</f>
        <v>1</v>
      </c>
      <c r="H6" s="92"/>
      <c r="I6" s="2"/>
      <c r="J6" s="2"/>
    </row>
    <row r="7" spans="1:10" ht="24.75" customHeight="1">
      <c r="A7" s="81" t="s">
        <v>17</v>
      </c>
      <c r="B7" s="82"/>
      <c r="C7" s="77">
        <v>1</v>
      </c>
      <c r="D7" s="78"/>
      <c r="E7" s="85">
        <v>30000</v>
      </c>
      <c r="F7" s="86"/>
      <c r="G7" s="93">
        <f>E7/$E$6</f>
        <v>0.18679950186799502</v>
      </c>
      <c r="H7" s="94"/>
      <c r="I7" s="2"/>
      <c r="J7" s="2"/>
    </row>
    <row r="8" spans="1:10" ht="24.75" customHeight="1">
      <c r="A8" s="89" t="s">
        <v>15</v>
      </c>
      <c r="B8" s="90"/>
      <c r="C8" s="77">
        <v>2</v>
      </c>
      <c r="D8" s="78"/>
      <c r="E8" s="85">
        <v>130600</v>
      </c>
      <c r="F8" s="86"/>
      <c r="G8" s="93">
        <f>E8/$E$6</f>
        <v>0.81320049813200501</v>
      </c>
      <c r="H8" s="94"/>
      <c r="I8" s="2"/>
      <c r="J8" s="2"/>
    </row>
    <row r="9" spans="1:10">
      <c r="A9" s="25"/>
      <c r="B9" s="25"/>
      <c r="C9" s="25"/>
      <c r="D9" s="25"/>
      <c r="E9" s="20"/>
      <c r="F9" s="25"/>
      <c r="G9" s="5"/>
      <c r="H9" s="5"/>
      <c r="I9" s="6"/>
      <c r="J9" s="5"/>
    </row>
    <row r="10" spans="1:10" ht="26.25">
      <c r="A10" s="80" t="s">
        <v>6</v>
      </c>
      <c r="B10" s="80"/>
      <c r="C10" s="64"/>
      <c r="D10" s="64"/>
      <c r="E10" s="19"/>
      <c r="F10" s="24"/>
      <c r="G10" s="2"/>
      <c r="H10" s="2"/>
      <c r="I10" s="3"/>
      <c r="J10" s="2"/>
    </row>
    <row r="11" spans="1:10">
      <c r="A11" s="24"/>
      <c r="B11" s="24"/>
      <c r="C11" s="24"/>
      <c r="D11" s="24"/>
      <c r="E11" s="19"/>
      <c r="F11" s="17" t="s">
        <v>12</v>
      </c>
      <c r="G11" s="2"/>
      <c r="H11" s="2"/>
      <c r="I11" s="2"/>
      <c r="J11" s="2"/>
    </row>
    <row r="12" spans="1:10" ht="24.75" customHeight="1">
      <c r="A12" s="7" t="s">
        <v>7</v>
      </c>
      <c r="B12" s="8" t="s">
        <v>8</v>
      </c>
      <c r="C12" s="8" t="s">
        <v>46</v>
      </c>
      <c r="D12" s="8" t="s">
        <v>47</v>
      </c>
      <c r="E12" s="21" t="s">
        <v>9</v>
      </c>
      <c r="F12" s="8" t="s">
        <v>11</v>
      </c>
      <c r="G12" s="9"/>
      <c r="H12" s="46"/>
      <c r="I12" s="46"/>
      <c r="J12" s="46"/>
    </row>
    <row r="13" spans="1:10" ht="24.75" customHeight="1">
      <c r="A13" s="36" t="s">
        <v>57</v>
      </c>
      <c r="B13" s="36" t="s">
        <v>137</v>
      </c>
      <c r="C13" s="36" t="s">
        <v>138</v>
      </c>
      <c r="D13" s="36" t="s">
        <v>139</v>
      </c>
      <c r="E13" s="59">
        <v>30000</v>
      </c>
      <c r="F13" s="38" t="s">
        <v>32</v>
      </c>
      <c r="G13" s="33"/>
      <c r="H13" s="46"/>
      <c r="I13" s="47"/>
      <c r="J13" s="46"/>
    </row>
    <row r="14" spans="1:10" ht="24.75" customHeight="1">
      <c r="A14" s="36" t="s">
        <v>61</v>
      </c>
      <c r="B14" s="36" t="s">
        <v>35</v>
      </c>
      <c r="C14" s="36">
        <v>10</v>
      </c>
      <c r="D14" s="36" t="s">
        <v>140</v>
      </c>
      <c r="E14" s="59">
        <v>29000</v>
      </c>
      <c r="F14" s="38" t="s">
        <v>32</v>
      </c>
      <c r="G14" s="33"/>
      <c r="H14" s="34"/>
      <c r="I14" s="47"/>
      <c r="J14" s="46"/>
    </row>
    <row r="15" spans="1:10" ht="24.75" customHeight="1">
      <c r="A15" s="68" t="s">
        <v>93</v>
      </c>
      <c r="B15" s="68" t="s">
        <v>35</v>
      </c>
      <c r="C15" s="68" t="s">
        <v>142</v>
      </c>
      <c r="D15" s="68" t="s">
        <v>141</v>
      </c>
      <c r="E15" s="69">
        <v>101600</v>
      </c>
      <c r="F15" s="70" t="s">
        <v>136</v>
      </c>
      <c r="G15" s="35"/>
      <c r="H15" s="34"/>
      <c r="I15" s="47"/>
      <c r="J15" s="46"/>
    </row>
  </sheetData>
  <autoFilter ref="A12:F12" xr:uid="{070CA760-356A-42F3-9468-D5A17B04EB5F}"/>
  <mergeCells count="20">
    <mergeCell ref="A8:B8"/>
    <mergeCell ref="C8:D8"/>
    <mergeCell ref="E8:F8"/>
    <mergeCell ref="G8:H8"/>
    <mergeCell ref="A10:B10"/>
    <mergeCell ref="A6:B6"/>
    <mergeCell ref="C6:D6"/>
    <mergeCell ref="E6:F6"/>
    <mergeCell ref="G6:H6"/>
    <mergeCell ref="A7:B7"/>
    <mergeCell ref="C7:D7"/>
    <mergeCell ref="E7:F7"/>
    <mergeCell ref="G7:H7"/>
    <mergeCell ref="A1:J1"/>
    <mergeCell ref="A3:B3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BB71-1E9D-43F2-8900-1F2BADD7BCF2}">
  <dimension ref="A1:J13"/>
  <sheetViews>
    <sheetView workbookViewId="0">
      <selection activeCell="E13" sqref="E13"/>
    </sheetView>
  </sheetViews>
  <sheetFormatPr defaultRowHeight="16.5"/>
  <cols>
    <col min="1" max="1" width="17.375" customWidth="1"/>
    <col min="2" max="2" width="19" customWidth="1"/>
    <col min="3" max="3" width="17.5" customWidth="1"/>
    <col min="4" max="4" width="18" customWidth="1"/>
    <col min="5" max="6" width="15.5" customWidth="1"/>
    <col min="7" max="10" width="13.625" customWidth="1"/>
  </cols>
  <sheetData>
    <row r="1" spans="1:10" ht="36.75" customHeight="1">
      <c r="A1" s="76" t="s">
        <v>143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>
      <c r="A2" s="24"/>
      <c r="B2" s="24"/>
      <c r="C2" s="24"/>
      <c r="D2" s="24"/>
      <c r="E2" s="19"/>
      <c r="F2" s="24"/>
      <c r="G2" s="2"/>
      <c r="H2" s="2"/>
      <c r="I2" s="3"/>
      <c r="J2" s="2"/>
    </row>
    <row r="3" spans="1:10" ht="26.25">
      <c r="A3" s="80" t="s">
        <v>0</v>
      </c>
      <c r="B3" s="80"/>
      <c r="C3" s="64"/>
      <c r="D3" s="64"/>
      <c r="E3" s="19"/>
      <c r="F3" s="24"/>
      <c r="G3" s="2"/>
      <c r="H3" s="2"/>
      <c r="I3" s="3"/>
      <c r="J3" s="2"/>
    </row>
    <row r="4" spans="1:10">
      <c r="A4" s="24"/>
      <c r="B4" s="24"/>
      <c r="C4" s="24"/>
      <c r="D4" s="24"/>
      <c r="E4" s="19"/>
      <c r="F4" s="24"/>
      <c r="G4" s="79" t="s">
        <v>10</v>
      </c>
      <c r="H4" s="79"/>
      <c r="I4" s="2"/>
      <c r="J4" s="2"/>
    </row>
    <row r="5" spans="1:10" ht="24.75" customHeight="1">
      <c r="A5" s="77" t="s">
        <v>1</v>
      </c>
      <c r="B5" s="78"/>
      <c r="C5" s="77" t="s">
        <v>2</v>
      </c>
      <c r="D5" s="78"/>
      <c r="E5" s="77" t="s">
        <v>3</v>
      </c>
      <c r="F5" s="78"/>
      <c r="G5" s="77" t="s">
        <v>4</v>
      </c>
      <c r="H5" s="78"/>
      <c r="I5" s="2"/>
      <c r="J5" s="2"/>
    </row>
    <row r="6" spans="1:10" ht="24.75" customHeight="1">
      <c r="A6" s="83" t="s">
        <v>5</v>
      </c>
      <c r="B6" s="84"/>
      <c r="C6" s="83">
        <f>SUM(C7:D8)</f>
        <v>1</v>
      </c>
      <c r="D6" s="84"/>
      <c r="E6" s="87">
        <f>SUM(E7:F8)</f>
        <v>26100</v>
      </c>
      <c r="F6" s="88"/>
      <c r="G6" s="91">
        <f>SUM(G7:H8)</f>
        <v>1</v>
      </c>
      <c r="H6" s="92"/>
      <c r="I6" s="2"/>
      <c r="J6" s="2"/>
    </row>
    <row r="7" spans="1:10" ht="24.75" customHeight="1">
      <c r="A7" s="81" t="s">
        <v>17</v>
      </c>
      <c r="B7" s="82"/>
      <c r="C7" s="77">
        <v>0</v>
      </c>
      <c r="D7" s="78"/>
      <c r="E7" s="85">
        <v>0</v>
      </c>
      <c r="F7" s="86"/>
      <c r="G7" s="93">
        <f>E7/$E$6</f>
        <v>0</v>
      </c>
      <c r="H7" s="94"/>
      <c r="I7" s="2"/>
      <c r="J7" s="2"/>
    </row>
    <row r="8" spans="1:10" ht="24.75" customHeight="1">
      <c r="A8" s="89" t="s">
        <v>15</v>
      </c>
      <c r="B8" s="90"/>
      <c r="C8" s="77">
        <v>1</v>
      </c>
      <c r="D8" s="78"/>
      <c r="E8" s="85">
        <v>26100</v>
      </c>
      <c r="F8" s="86"/>
      <c r="G8" s="93">
        <f>E8/$E$6</f>
        <v>1</v>
      </c>
      <c r="H8" s="94"/>
      <c r="I8" s="2"/>
      <c r="J8" s="2"/>
    </row>
    <row r="9" spans="1:10">
      <c r="A9" s="25"/>
      <c r="B9" s="25"/>
      <c r="C9" s="25"/>
      <c r="D9" s="25"/>
      <c r="E9" s="20"/>
      <c r="F9" s="25"/>
      <c r="G9" s="5"/>
      <c r="H9" s="5"/>
      <c r="I9" s="6"/>
      <c r="J9" s="5"/>
    </row>
    <row r="10" spans="1:10" ht="26.25">
      <c r="A10" s="80" t="s">
        <v>6</v>
      </c>
      <c r="B10" s="80"/>
      <c r="C10" s="64"/>
      <c r="D10" s="64"/>
      <c r="E10" s="19"/>
      <c r="F10" s="24"/>
      <c r="G10" s="2"/>
      <c r="H10" s="2"/>
      <c r="I10" s="3"/>
      <c r="J10" s="2"/>
    </row>
    <row r="11" spans="1:10">
      <c r="A11" s="24"/>
      <c r="B11" s="24"/>
      <c r="C11" s="24"/>
      <c r="D11" s="24"/>
      <c r="E11" s="19"/>
      <c r="F11" s="17" t="s">
        <v>12</v>
      </c>
      <c r="G11" s="2"/>
      <c r="H11" s="2"/>
      <c r="I11" s="2"/>
      <c r="J11" s="2"/>
    </row>
    <row r="12" spans="1:10" ht="24.75" customHeight="1">
      <c r="A12" s="7" t="s">
        <v>7</v>
      </c>
      <c r="B12" s="8" t="s">
        <v>8</v>
      </c>
      <c r="C12" s="8" t="s">
        <v>46</v>
      </c>
      <c r="D12" s="8" t="s">
        <v>47</v>
      </c>
      <c r="E12" s="21" t="s">
        <v>9</v>
      </c>
      <c r="F12" s="8" t="s">
        <v>11</v>
      </c>
      <c r="G12" s="9"/>
      <c r="H12" s="46"/>
      <c r="I12" s="46"/>
      <c r="J12" s="46"/>
    </row>
    <row r="13" spans="1:10" ht="24.75" customHeight="1">
      <c r="A13" s="71">
        <v>46125</v>
      </c>
      <c r="B13" s="36" t="s">
        <v>35</v>
      </c>
      <c r="C13" s="36">
        <v>11</v>
      </c>
      <c r="D13" s="36" t="s">
        <v>144</v>
      </c>
      <c r="E13" s="59">
        <v>26100</v>
      </c>
      <c r="F13" s="38" t="s">
        <v>32</v>
      </c>
      <c r="G13" s="33"/>
      <c r="H13" s="46"/>
      <c r="I13" s="47"/>
      <c r="J13" s="46"/>
    </row>
  </sheetData>
  <mergeCells count="20">
    <mergeCell ref="A8:B8"/>
    <mergeCell ref="C8:D8"/>
    <mergeCell ref="E8:F8"/>
    <mergeCell ref="G8:H8"/>
    <mergeCell ref="A10:B10"/>
    <mergeCell ref="A6:B6"/>
    <mergeCell ref="C6:D6"/>
    <mergeCell ref="E6:F6"/>
    <mergeCell ref="G6:H6"/>
    <mergeCell ref="A7:B7"/>
    <mergeCell ref="C7:D7"/>
    <mergeCell ref="E7:F7"/>
    <mergeCell ref="G7:H7"/>
    <mergeCell ref="A1:J1"/>
    <mergeCell ref="A3:B3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29850-290C-48E9-A417-A2F90233BFB4}">
  <dimension ref="A1:J25"/>
  <sheetViews>
    <sheetView workbookViewId="0">
      <selection activeCell="F15" sqref="F15"/>
    </sheetView>
  </sheetViews>
  <sheetFormatPr defaultRowHeight="16.5"/>
  <cols>
    <col min="1" max="1" width="17.25" customWidth="1"/>
    <col min="2" max="3" width="20.5" customWidth="1"/>
    <col min="4" max="4" width="19.875" customWidth="1"/>
    <col min="5" max="5" width="19.5" customWidth="1"/>
    <col min="6" max="6" width="20" customWidth="1"/>
    <col min="7" max="10" width="17.25" customWidth="1"/>
  </cols>
  <sheetData>
    <row r="1" spans="1:10" ht="25.5">
      <c r="A1" s="76" t="s">
        <v>145</v>
      </c>
      <c r="B1" s="76"/>
      <c r="C1" s="76"/>
      <c r="D1" s="76"/>
      <c r="E1" s="76"/>
      <c r="F1" s="76"/>
      <c r="G1" s="76"/>
      <c r="H1" s="76"/>
      <c r="I1" s="76"/>
      <c r="J1" s="76"/>
    </row>
    <row r="2" spans="1:10">
      <c r="A2" s="24"/>
      <c r="B2" s="24"/>
      <c r="C2" s="24"/>
      <c r="D2" s="24"/>
      <c r="E2" s="19"/>
      <c r="F2" s="24"/>
      <c r="G2" s="2"/>
      <c r="H2" s="2"/>
      <c r="I2" s="3"/>
      <c r="J2" s="2"/>
    </row>
    <row r="3" spans="1:10" ht="26.25">
      <c r="A3" s="80" t="s">
        <v>0</v>
      </c>
      <c r="B3" s="80"/>
      <c r="C3" s="75"/>
      <c r="D3" s="75"/>
      <c r="E3" s="19"/>
      <c r="F3" s="24"/>
      <c r="G3" s="2"/>
      <c r="H3" s="2"/>
      <c r="I3" s="3"/>
      <c r="J3" s="2"/>
    </row>
    <row r="4" spans="1:10">
      <c r="A4" s="24"/>
      <c r="B4" s="24"/>
      <c r="C4" s="24"/>
      <c r="D4" s="24"/>
      <c r="E4" s="19"/>
      <c r="F4" s="24"/>
      <c r="G4" s="79" t="s">
        <v>10</v>
      </c>
      <c r="H4" s="79"/>
      <c r="I4" s="2"/>
      <c r="J4" s="2"/>
    </row>
    <row r="5" spans="1:10" ht="24.75" customHeight="1">
      <c r="A5" s="77" t="s">
        <v>1</v>
      </c>
      <c r="B5" s="78"/>
      <c r="C5" s="77" t="s">
        <v>2</v>
      </c>
      <c r="D5" s="78"/>
      <c r="E5" s="77" t="s">
        <v>3</v>
      </c>
      <c r="F5" s="78"/>
      <c r="G5" s="77" t="s">
        <v>4</v>
      </c>
      <c r="H5" s="78"/>
      <c r="I5" s="2"/>
      <c r="J5" s="2"/>
    </row>
    <row r="6" spans="1:10" ht="24.75" customHeight="1">
      <c r="A6" s="83" t="s">
        <v>5</v>
      </c>
      <c r="B6" s="84"/>
      <c r="C6" s="83">
        <f>SUM(C7:D8)</f>
        <v>13</v>
      </c>
      <c r="D6" s="84"/>
      <c r="E6" s="87">
        <f>SUM(E7:F8)</f>
        <v>1304700</v>
      </c>
      <c r="F6" s="88"/>
      <c r="G6" s="91">
        <f>SUM(G7:H8)</f>
        <v>1</v>
      </c>
      <c r="H6" s="92"/>
      <c r="I6" s="2"/>
      <c r="J6" s="2"/>
    </row>
    <row r="7" spans="1:10" ht="24.75" customHeight="1">
      <c r="A7" s="81" t="s">
        <v>17</v>
      </c>
      <c r="B7" s="82"/>
      <c r="C7" s="77">
        <v>3</v>
      </c>
      <c r="D7" s="78"/>
      <c r="E7" s="85">
        <v>95300</v>
      </c>
      <c r="F7" s="86"/>
      <c r="G7" s="93">
        <f>E7/$E$6</f>
        <v>7.3043611558212609E-2</v>
      </c>
      <c r="H7" s="94"/>
      <c r="I7" s="2"/>
      <c r="J7" s="2"/>
    </row>
    <row r="8" spans="1:10" ht="24.75" customHeight="1">
      <c r="A8" s="89" t="s">
        <v>15</v>
      </c>
      <c r="B8" s="90"/>
      <c r="C8" s="77">
        <v>10</v>
      </c>
      <c r="D8" s="78"/>
      <c r="E8" s="85">
        <v>1209400</v>
      </c>
      <c r="F8" s="86"/>
      <c r="G8" s="93">
        <f>E8/$E$6</f>
        <v>0.9269563884417874</v>
      </c>
      <c r="H8" s="94"/>
      <c r="I8" s="2"/>
      <c r="J8" s="2"/>
    </row>
    <row r="9" spans="1:10">
      <c r="A9" s="25"/>
      <c r="B9" s="25"/>
      <c r="C9" s="25"/>
      <c r="D9" s="25"/>
      <c r="E9" s="20"/>
      <c r="F9" s="25"/>
      <c r="G9" s="5"/>
      <c r="H9" s="5"/>
      <c r="I9" s="6"/>
      <c r="J9" s="5"/>
    </row>
    <row r="10" spans="1:10" ht="26.25">
      <c r="A10" s="80" t="s">
        <v>6</v>
      </c>
      <c r="B10" s="80"/>
      <c r="C10" s="75"/>
      <c r="D10" s="75"/>
      <c r="E10" s="19"/>
      <c r="F10" s="24"/>
      <c r="G10" s="2"/>
      <c r="H10" s="2"/>
      <c r="I10" s="3"/>
      <c r="J10" s="2"/>
    </row>
    <row r="11" spans="1:10">
      <c r="A11" s="24"/>
      <c r="B11" s="24"/>
      <c r="C11" s="24"/>
      <c r="D11" s="24"/>
      <c r="E11" s="19"/>
      <c r="F11" s="17" t="s">
        <v>12</v>
      </c>
      <c r="G11" s="2"/>
      <c r="H11" s="2"/>
      <c r="I11" s="2"/>
      <c r="J11" s="2"/>
    </row>
    <row r="12" spans="1:10" ht="24.75" customHeight="1">
      <c r="A12" s="7" t="s">
        <v>7</v>
      </c>
      <c r="B12" s="8" t="s">
        <v>8</v>
      </c>
      <c r="C12" s="8" t="s">
        <v>46</v>
      </c>
      <c r="D12" s="8" t="s">
        <v>47</v>
      </c>
      <c r="E12" s="21" t="s">
        <v>9</v>
      </c>
      <c r="F12" s="8" t="s">
        <v>11</v>
      </c>
      <c r="G12" s="9"/>
      <c r="H12" s="46"/>
      <c r="I12" s="46"/>
      <c r="J12" s="46"/>
    </row>
    <row r="13" spans="1:10" ht="24.75" customHeight="1">
      <c r="A13" s="36" t="s">
        <v>57</v>
      </c>
      <c r="B13" s="36" t="s">
        <v>137</v>
      </c>
      <c r="C13" s="36" t="s">
        <v>165</v>
      </c>
      <c r="D13" s="36" t="s">
        <v>148</v>
      </c>
      <c r="E13" s="59">
        <v>9500</v>
      </c>
      <c r="F13" s="38" t="s">
        <v>32</v>
      </c>
      <c r="G13" s="33"/>
      <c r="H13" s="46"/>
      <c r="I13" s="47"/>
      <c r="J13" s="46"/>
    </row>
    <row r="14" spans="1:10" ht="24.75" customHeight="1">
      <c r="A14" s="36" t="s">
        <v>57</v>
      </c>
      <c r="B14" s="36" t="s">
        <v>35</v>
      </c>
      <c r="C14" s="36">
        <v>6</v>
      </c>
      <c r="D14" s="36" t="s">
        <v>154</v>
      </c>
      <c r="E14" s="59">
        <v>145200</v>
      </c>
      <c r="F14" s="38" t="s">
        <v>32</v>
      </c>
      <c r="G14" s="33"/>
      <c r="H14" s="34"/>
      <c r="I14" s="47"/>
      <c r="J14" s="46"/>
    </row>
    <row r="15" spans="1:10" ht="24.75" customHeight="1">
      <c r="A15" s="36" t="s">
        <v>57</v>
      </c>
      <c r="B15" s="36" t="s">
        <v>35</v>
      </c>
      <c r="C15" s="36">
        <v>4</v>
      </c>
      <c r="D15" s="36" t="s">
        <v>74</v>
      </c>
      <c r="E15" s="59">
        <v>13500</v>
      </c>
      <c r="F15" s="38" t="s">
        <v>32</v>
      </c>
      <c r="G15" s="35"/>
      <c r="H15" s="34"/>
      <c r="I15" s="47"/>
      <c r="J15" s="46"/>
    </row>
    <row r="16" spans="1:10" ht="24.75" customHeight="1">
      <c r="A16" s="36" t="s">
        <v>57</v>
      </c>
      <c r="B16" s="36" t="s">
        <v>35</v>
      </c>
      <c r="C16" s="36">
        <v>10</v>
      </c>
      <c r="D16" s="36" t="s">
        <v>149</v>
      </c>
      <c r="E16" s="59">
        <v>419000</v>
      </c>
      <c r="F16" s="38" t="s">
        <v>32</v>
      </c>
      <c r="G16" s="28"/>
      <c r="H16" s="49"/>
      <c r="I16" s="54"/>
      <c r="J16" s="31"/>
    </row>
    <row r="17" spans="1:10" ht="24.75" customHeight="1">
      <c r="A17" s="36" t="s">
        <v>57</v>
      </c>
      <c r="B17" s="36" t="s">
        <v>137</v>
      </c>
      <c r="C17" s="36" t="s">
        <v>165</v>
      </c>
      <c r="D17" s="36" t="s">
        <v>148</v>
      </c>
      <c r="E17" s="59">
        <v>10800</v>
      </c>
      <c r="F17" s="38" t="s">
        <v>32</v>
      </c>
      <c r="G17" s="28"/>
      <c r="H17" s="49"/>
      <c r="I17" s="54"/>
      <c r="J17" s="31"/>
    </row>
    <row r="18" spans="1:10" ht="24.75" customHeight="1">
      <c r="A18" s="13" t="s">
        <v>146</v>
      </c>
      <c r="B18" s="13" t="s">
        <v>35</v>
      </c>
      <c r="C18" s="13">
        <v>7</v>
      </c>
      <c r="D18" s="13" t="s">
        <v>155</v>
      </c>
      <c r="E18" s="66">
        <v>128900</v>
      </c>
      <c r="F18" s="26" t="s">
        <v>32</v>
      </c>
      <c r="G18" s="28"/>
      <c r="H18" s="49"/>
      <c r="I18" s="54"/>
      <c r="J18" s="31"/>
    </row>
    <row r="19" spans="1:10" ht="24.75" customHeight="1">
      <c r="A19" s="13" t="s">
        <v>146</v>
      </c>
      <c r="B19" s="13" t="s">
        <v>35</v>
      </c>
      <c r="C19" s="13">
        <v>7</v>
      </c>
      <c r="D19" s="13" t="s">
        <v>156</v>
      </c>
      <c r="E19" s="66">
        <v>156600</v>
      </c>
      <c r="F19" s="26" t="s">
        <v>32</v>
      </c>
      <c r="G19" s="28"/>
      <c r="H19" s="49"/>
      <c r="I19" s="54"/>
      <c r="J19" s="31"/>
    </row>
    <row r="20" spans="1:10" ht="24.75" customHeight="1">
      <c r="A20" s="13" t="s">
        <v>146</v>
      </c>
      <c r="B20" s="13" t="s">
        <v>35</v>
      </c>
      <c r="C20" s="13">
        <v>4</v>
      </c>
      <c r="D20" s="13" t="s">
        <v>157</v>
      </c>
      <c r="E20" s="66">
        <v>98000</v>
      </c>
      <c r="F20" s="26" t="s">
        <v>32</v>
      </c>
      <c r="G20" s="9"/>
      <c r="H20" s="34"/>
      <c r="I20" s="47"/>
      <c r="J20" s="46"/>
    </row>
    <row r="21" spans="1:10" ht="24.75" customHeight="1">
      <c r="A21" s="60" t="s">
        <v>146</v>
      </c>
      <c r="B21" s="13" t="s">
        <v>35</v>
      </c>
      <c r="C21" s="60">
        <v>6</v>
      </c>
      <c r="D21" s="60" t="s">
        <v>150</v>
      </c>
      <c r="E21" s="61">
        <v>63000</v>
      </c>
      <c r="F21" s="26" t="s">
        <v>32</v>
      </c>
      <c r="G21" s="9"/>
      <c r="H21" s="34"/>
      <c r="I21" s="47"/>
      <c r="J21" s="46"/>
    </row>
    <row r="22" spans="1:10" ht="24.75" customHeight="1">
      <c r="A22" s="60" t="s">
        <v>146</v>
      </c>
      <c r="B22" s="13" t="s">
        <v>137</v>
      </c>
      <c r="C22" s="60" t="s">
        <v>159</v>
      </c>
      <c r="D22" s="60" t="s">
        <v>151</v>
      </c>
      <c r="E22" s="61">
        <v>75000</v>
      </c>
      <c r="F22" s="26" t="s">
        <v>32</v>
      </c>
      <c r="G22" s="9"/>
      <c r="H22" s="34"/>
      <c r="I22" s="47"/>
      <c r="J22" s="46"/>
    </row>
    <row r="23" spans="1:10" ht="24.75" customHeight="1">
      <c r="A23" s="13" t="s">
        <v>146</v>
      </c>
      <c r="B23" s="13" t="s">
        <v>35</v>
      </c>
      <c r="C23" s="13">
        <v>2</v>
      </c>
      <c r="D23" s="13" t="s">
        <v>152</v>
      </c>
      <c r="E23" s="66">
        <v>20000</v>
      </c>
      <c r="F23" s="26" t="s">
        <v>32</v>
      </c>
      <c r="G23" s="9"/>
      <c r="H23" s="34"/>
      <c r="I23" s="47"/>
      <c r="J23" s="46"/>
    </row>
    <row r="24" spans="1:10" ht="24.75" customHeight="1">
      <c r="A24" s="68" t="s">
        <v>147</v>
      </c>
      <c r="B24" s="68" t="s">
        <v>35</v>
      </c>
      <c r="C24" s="68">
        <v>7</v>
      </c>
      <c r="D24" s="68" t="s">
        <v>158</v>
      </c>
      <c r="E24" s="69">
        <v>148200</v>
      </c>
      <c r="F24" s="70" t="s">
        <v>32</v>
      </c>
      <c r="G24" s="9"/>
      <c r="H24" s="34"/>
      <c r="I24" s="47"/>
      <c r="J24" s="46"/>
    </row>
    <row r="25" spans="1:10" ht="24.75" customHeight="1">
      <c r="A25" s="68" t="s">
        <v>147</v>
      </c>
      <c r="B25" s="68" t="s">
        <v>35</v>
      </c>
      <c r="C25" s="68">
        <v>2</v>
      </c>
      <c r="D25" s="68" t="s">
        <v>153</v>
      </c>
      <c r="E25" s="69">
        <v>17000</v>
      </c>
      <c r="F25" s="70" t="s">
        <v>32</v>
      </c>
      <c r="G25" s="31"/>
      <c r="H25" s="10"/>
      <c r="I25" s="9"/>
      <c r="J25" s="9"/>
    </row>
  </sheetData>
  <autoFilter ref="A12:F25" xr:uid="{14D29850-290C-48E9-A417-A2F90233BFB4}"/>
  <mergeCells count="20">
    <mergeCell ref="A8:B8"/>
    <mergeCell ref="C8:D8"/>
    <mergeCell ref="E8:F8"/>
    <mergeCell ref="G8:H8"/>
    <mergeCell ref="A10:B10"/>
    <mergeCell ref="A6:B6"/>
    <mergeCell ref="C6:D6"/>
    <mergeCell ref="E6:F6"/>
    <mergeCell ref="G6:H6"/>
    <mergeCell ref="A7:B7"/>
    <mergeCell ref="C7:D7"/>
    <mergeCell ref="E7:F7"/>
    <mergeCell ref="G7:H7"/>
    <mergeCell ref="A1:J1"/>
    <mergeCell ref="A3:B3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D4746-091A-4E87-B1F9-6BF26E309812}">
  <dimension ref="A1:J17"/>
  <sheetViews>
    <sheetView workbookViewId="0">
      <selection activeCell="G13" sqref="G13"/>
    </sheetView>
  </sheetViews>
  <sheetFormatPr defaultRowHeight="16.5"/>
  <cols>
    <col min="1" max="1" width="17.375" customWidth="1"/>
    <col min="2" max="2" width="19.625" customWidth="1"/>
    <col min="3" max="3" width="20.375" customWidth="1"/>
    <col min="4" max="10" width="17.375" customWidth="1"/>
  </cols>
  <sheetData>
    <row r="1" spans="1:10" ht="25.5">
      <c r="A1" s="76" t="s">
        <v>176</v>
      </c>
      <c r="B1" s="76"/>
      <c r="C1" s="76"/>
      <c r="D1" s="76"/>
      <c r="E1" s="76"/>
      <c r="F1" s="76"/>
      <c r="G1" s="76"/>
      <c r="H1" s="76"/>
      <c r="I1" s="76"/>
      <c r="J1" s="76"/>
    </row>
    <row r="2" spans="1:10">
      <c r="A2" s="24"/>
      <c r="B2" s="24"/>
      <c r="C2" s="24"/>
      <c r="D2" s="24"/>
      <c r="E2" s="19"/>
      <c r="F2" s="24"/>
      <c r="G2" s="2"/>
      <c r="H2" s="2"/>
      <c r="I2" s="3"/>
      <c r="J2" s="2"/>
    </row>
    <row r="3" spans="1:10" ht="26.25">
      <c r="A3" s="80" t="s">
        <v>0</v>
      </c>
      <c r="B3" s="80"/>
      <c r="C3" s="75"/>
      <c r="D3" s="75"/>
      <c r="E3" s="19"/>
      <c r="F3" s="24"/>
      <c r="G3" s="2"/>
      <c r="H3" s="2"/>
      <c r="I3" s="3"/>
      <c r="J3" s="2"/>
    </row>
    <row r="4" spans="1:10">
      <c r="A4" s="24"/>
      <c r="B4" s="24"/>
      <c r="C4" s="24"/>
      <c r="D4" s="24"/>
      <c r="E4" s="19"/>
      <c r="F4" s="24"/>
      <c r="G4" s="79" t="s">
        <v>10</v>
      </c>
      <c r="H4" s="79"/>
      <c r="I4" s="2"/>
      <c r="J4" s="2"/>
    </row>
    <row r="5" spans="1:10" ht="24.75" customHeight="1">
      <c r="A5" s="77" t="s">
        <v>1</v>
      </c>
      <c r="B5" s="78"/>
      <c r="C5" s="77" t="s">
        <v>2</v>
      </c>
      <c r="D5" s="78"/>
      <c r="E5" s="77" t="s">
        <v>3</v>
      </c>
      <c r="F5" s="78"/>
      <c r="G5" s="77" t="s">
        <v>4</v>
      </c>
      <c r="H5" s="78"/>
      <c r="I5" s="2"/>
      <c r="J5" s="2"/>
    </row>
    <row r="6" spans="1:10" ht="24.75" customHeight="1">
      <c r="A6" s="83" t="s">
        <v>5</v>
      </c>
      <c r="B6" s="84"/>
      <c r="C6" s="83">
        <f>SUM(C7:D8)</f>
        <v>5</v>
      </c>
      <c r="D6" s="84"/>
      <c r="E6" s="87">
        <f>SUM(E7:F8)</f>
        <v>541800</v>
      </c>
      <c r="F6" s="88"/>
      <c r="G6" s="91">
        <f>SUM(G7:H8)</f>
        <v>1</v>
      </c>
      <c r="H6" s="92"/>
      <c r="I6" s="2"/>
      <c r="J6" s="2"/>
    </row>
    <row r="7" spans="1:10" ht="24.75" customHeight="1">
      <c r="A7" s="81" t="s">
        <v>17</v>
      </c>
      <c r="B7" s="82"/>
      <c r="C7" s="77">
        <v>4</v>
      </c>
      <c r="D7" s="78"/>
      <c r="E7" s="85">
        <v>323800</v>
      </c>
      <c r="F7" s="86"/>
      <c r="G7" s="93">
        <f>E7/$E$6</f>
        <v>0.5976375046142488</v>
      </c>
      <c r="H7" s="94"/>
      <c r="I7" s="2"/>
      <c r="J7" s="2"/>
    </row>
    <row r="8" spans="1:10" ht="24.75" customHeight="1">
      <c r="A8" s="89" t="s">
        <v>15</v>
      </c>
      <c r="B8" s="90"/>
      <c r="C8" s="77">
        <v>1</v>
      </c>
      <c r="D8" s="78"/>
      <c r="E8" s="85">
        <v>218000</v>
      </c>
      <c r="F8" s="86"/>
      <c r="G8" s="93">
        <f>E8/$E$6</f>
        <v>0.4023624953857512</v>
      </c>
      <c r="H8" s="94"/>
      <c r="I8" s="2"/>
      <c r="J8" s="2"/>
    </row>
    <row r="9" spans="1:10">
      <c r="A9" s="25"/>
      <c r="B9" s="25"/>
      <c r="C9" s="25"/>
      <c r="D9" s="25"/>
      <c r="E9" s="20"/>
      <c r="F9" s="25"/>
      <c r="G9" s="5"/>
      <c r="H9" s="5"/>
      <c r="I9" s="6"/>
      <c r="J9" s="5"/>
    </row>
    <row r="10" spans="1:10" ht="26.25">
      <c r="A10" s="80" t="s">
        <v>6</v>
      </c>
      <c r="B10" s="80"/>
      <c r="C10" s="75"/>
      <c r="D10" s="75"/>
      <c r="E10" s="19"/>
      <c r="F10" s="24"/>
      <c r="G10" s="2"/>
      <c r="H10" s="2"/>
      <c r="I10" s="3"/>
      <c r="J10" s="2"/>
    </row>
    <row r="11" spans="1:10">
      <c r="A11" s="24"/>
      <c r="B11" s="24"/>
      <c r="C11" s="24"/>
      <c r="D11" s="24"/>
      <c r="E11" s="19"/>
      <c r="F11" s="17" t="s">
        <v>12</v>
      </c>
      <c r="G11" s="2"/>
      <c r="H11" s="2"/>
      <c r="I11" s="2"/>
      <c r="J11" s="2"/>
    </row>
    <row r="12" spans="1:10" ht="24.75" customHeight="1">
      <c r="A12" s="7" t="s">
        <v>7</v>
      </c>
      <c r="B12" s="8" t="s">
        <v>8</v>
      </c>
      <c r="C12" s="8" t="s">
        <v>46</v>
      </c>
      <c r="D12" s="8" t="s">
        <v>47</v>
      </c>
      <c r="E12" s="21" t="s">
        <v>9</v>
      </c>
      <c r="F12" s="8" t="s">
        <v>11</v>
      </c>
      <c r="G12" s="9"/>
      <c r="H12" s="46"/>
      <c r="I12" s="46"/>
      <c r="J12" s="46"/>
    </row>
    <row r="13" spans="1:10" ht="24.75" customHeight="1">
      <c r="A13" s="36" t="s">
        <v>57</v>
      </c>
      <c r="B13" s="36" t="s">
        <v>137</v>
      </c>
      <c r="C13" s="36" t="s">
        <v>166</v>
      </c>
      <c r="D13" s="36" t="s">
        <v>160</v>
      </c>
      <c r="E13" s="59">
        <v>15300</v>
      </c>
      <c r="F13" s="38" t="s">
        <v>32</v>
      </c>
      <c r="G13" s="33"/>
      <c r="H13" s="46"/>
      <c r="I13" s="47"/>
      <c r="J13" s="46"/>
    </row>
    <row r="14" spans="1:10" ht="24.75" customHeight="1">
      <c r="A14" s="36" t="s">
        <v>57</v>
      </c>
      <c r="B14" s="36" t="s">
        <v>137</v>
      </c>
      <c r="C14" s="36" t="s">
        <v>167</v>
      </c>
      <c r="D14" s="36" t="s">
        <v>161</v>
      </c>
      <c r="E14" s="59">
        <v>226000</v>
      </c>
      <c r="F14" s="38" t="s">
        <v>32</v>
      </c>
      <c r="G14" s="33"/>
      <c r="H14" s="34"/>
      <c r="I14" s="47"/>
      <c r="J14" s="46"/>
    </row>
    <row r="15" spans="1:10" ht="24.75" customHeight="1">
      <c r="A15" s="13" t="s">
        <v>146</v>
      </c>
      <c r="B15" s="13" t="s">
        <v>35</v>
      </c>
      <c r="C15" s="13">
        <v>8</v>
      </c>
      <c r="D15" s="13" t="s">
        <v>162</v>
      </c>
      <c r="E15" s="66">
        <v>218000</v>
      </c>
      <c r="F15" s="26" t="s">
        <v>32</v>
      </c>
      <c r="G15" s="35"/>
      <c r="H15" s="34"/>
      <c r="I15" s="47"/>
      <c r="J15" s="46"/>
    </row>
    <row r="16" spans="1:10" ht="24.75" customHeight="1">
      <c r="A16" s="68" t="s">
        <v>147</v>
      </c>
      <c r="B16" s="68" t="s">
        <v>137</v>
      </c>
      <c r="C16" s="68" t="s">
        <v>168</v>
      </c>
      <c r="D16" s="68" t="s">
        <v>163</v>
      </c>
      <c r="E16" s="69">
        <v>46500</v>
      </c>
      <c r="F16" s="70" t="s">
        <v>32</v>
      </c>
      <c r="G16" s="28"/>
      <c r="H16" s="49"/>
      <c r="I16" s="54"/>
      <c r="J16" s="31"/>
    </row>
    <row r="17" spans="1:10" ht="24.75" customHeight="1">
      <c r="A17" s="68" t="s">
        <v>147</v>
      </c>
      <c r="B17" s="68" t="s">
        <v>137</v>
      </c>
      <c r="C17" s="68" t="s">
        <v>169</v>
      </c>
      <c r="D17" s="68" t="s">
        <v>164</v>
      </c>
      <c r="E17" s="69">
        <v>36000</v>
      </c>
      <c r="F17" s="70" t="s">
        <v>32</v>
      </c>
      <c r="G17" s="9"/>
      <c r="H17" s="34"/>
      <c r="I17" s="47"/>
      <c r="J17" s="46"/>
    </row>
  </sheetData>
  <autoFilter ref="A12:F17" xr:uid="{18DD4746-091A-4E87-B1F9-6BF26E309812}"/>
  <mergeCells count="20">
    <mergeCell ref="A8:B8"/>
    <mergeCell ref="C8:D8"/>
    <mergeCell ref="E8:F8"/>
    <mergeCell ref="G8:H8"/>
    <mergeCell ref="A10:B10"/>
    <mergeCell ref="A6:B6"/>
    <mergeCell ref="C6:D6"/>
    <mergeCell ref="E6:F6"/>
    <mergeCell ref="G6:H6"/>
    <mergeCell ref="A7:B7"/>
    <mergeCell ref="C7:D7"/>
    <mergeCell ref="E7:F7"/>
    <mergeCell ref="G7:H7"/>
    <mergeCell ref="A1:J1"/>
    <mergeCell ref="A3:B3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C04C6-5C62-4A84-90C6-28C9B5C9F84C}">
  <dimension ref="A1:J14"/>
  <sheetViews>
    <sheetView workbookViewId="0">
      <selection activeCell="F20" sqref="F20"/>
    </sheetView>
  </sheetViews>
  <sheetFormatPr defaultRowHeight="16.5"/>
  <cols>
    <col min="1" max="1" width="18.25" customWidth="1"/>
    <col min="2" max="2" width="19.5" customWidth="1"/>
    <col min="3" max="3" width="18.75" customWidth="1"/>
    <col min="4" max="4" width="19.625" customWidth="1"/>
    <col min="5" max="10" width="16.25" customWidth="1"/>
  </cols>
  <sheetData>
    <row r="1" spans="1:10" ht="25.5">
      <c r="A1" s="76" t="s">
        <v>170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>
      <c r="A2" s="24"/>
      <c r="B2" s="24"/>
      <c r="C2" s="24"/>
      <c r="D2" s="24"/>
      <c r="E2" s="19"/>
      <c r="F2" s="24"/>
      <c r="G2" s="2"/>
      <c r="H2" s="2"/>
      <c r="I2" s="3"/>
      <c r="J2" s="2"/>
    </row>
    <row r="3" spans="1:10" ht="26.25">
      <c r="A3" s="80" t="s">
        <v>0</v>
      </c>
      <c r="B3" s="80"/>
      <c r="C3" s="75"/>
      <c r="D3" s="75"/>
      <c r="E3" s="19"/>
      <c r="F3" s="24"/>
      <c r="G3" s="2"/>
      <c r="H3" s="2"/>
      <c r="I3" s="3"/>
      <c r="J3" s="2"/>
    </row>
    <row r="4" spans="1:10">
      <c r="A4" s="24"/>
      <c r="B4" s="24"/>
      <c r="C4" s="24"/>
      <c r="D4" s="24"/>
      <c r="E4" s="19"/>
      <c r="F4" s="24"/>
      <c r="G4" s="79" t="s">
        <v>10</v>
      </c>
      <c r="H4" s="79"/>
      <c r="I4" s="2"/>
      <c r="J4" s="2"/>
    </row>
    <row r="5" spans="1:10" ht="24.75" customHeight="1">
      <c r="A5" s="77" t="s">
        <v>1</v>
      </c>
      <c r="B5" s="78"/>
      <c r="C5" s="77" t="s">
        <v>2</v>
      </c>
      <c r="D5" s="78"/>
      <c r="E5" s="77" t="s">
        <v>3</v>
      </c>
      <c r="F5" s="78"/>
      <c r="G5" s="77" t="s">
        <v>4</v>
      </c>
      <c r="H5" s="78"/>
      <c r="I5" s="2"/>
      <c r="J5" s="2"/>
    </row>
    <row r="6" spans="1:10" ht="24.75" customHeight="1">
      <c r="A6" s="83" t="s">
        <v>5</v>
      </c>
      <c r="B6" s="84"/>
      <c r="C6" s="83">
        <f>SUM(C7:D8)</f>
        <v>1</v>
      </c>
      <c r="D6" s="84"/>
      <c r="E6" s="87">
        <f>SUM(E7:F8)</f>
        <v>36000</v>
      </c>
      <c r="F6" s="88"/>
      <c r="G6" s="91">
        <f>SUM(G7:H8)</f>
        <v>1</v>
      </c>
      <c r="H6" s="92"/>
      <c r="I6" s="2"/>
      <c r="J6" s="2"/>
    </row>
    <row r="7" spans="1:10" ht="24.75" customHeight="1">
      <c r="A7" s="81" t="s">
        <v>17</v>
      </c>
      <c r="B7" s="82"/>
      <c r="C7" s="77">
        <v>1</v>
      </c>
      <c r="D7" s="78"/>
      <c r="E7" s="85">
        <v>36000</v>
      </c>
      <c r="F7" s="86"/>
      <c r="G7" s="93">
        <f>E7/$E$6</f>
        <v>1</v>
      </c>
      <c r="H7" s="94"/>
      <c r="I7" s="2"/>
      <c r="J7" s="2"/>
    </row>
    <row r="8" spans="1:10" ht="24.75" customHeight="1">
      <c r="A8" s="89" t="s">
        <v>15</v>
      </c>
      <c r="B8" s="90"/>
      <c r="C8" s="77">
        <v>0</v>
      </c>
      <c r="D8" s="78"/>
      <c r="E8" s="85">
        <v>0</v>
      </c>
      <c r="F8" s="86"/>
      <c r="G8" s="93">
        <f>E8/$E$6</f>
        <v>0</v>
      </c>
      <c r="H8" s="94"/>
      <c r="I8" s="2"/>
      <c r="J8" s="2"/>
    </row>
    <row r="9" spans="1:10">
      <c r="A9" s="25"/>
      <c r="B9" s="25"/>
      <c r="C9" s="25"/>
      <c r="D9" s="25"/>
      <c r="E9" s="20"/>
      <c r="F9" s="25"/>
      <c r="G9" s="5"/>
      <c r="H9" s="5"/>
      <c r="I9" s="6"/>
      <c r="J9" s="5"/>
    </row>
    <row r="10" spans="1:10" ht="26.25">
      <c r="A10" s="80" t="s">
        <v>6</v>
      </c>
      <c r="B10" s="80"/>
      <c r="C10" s="75"/>
      <c r="D10" s="75"/>
      <c r="E10" s="19"/>
      <c r="F10" s="24"/>
      <c r="G10" s="2"/>
      <c r="H10" s="2"/>
      <c r="I10" s="3"/>
      <c r="J10" s="2"/>
    </row>
    <row r="11" spans="1:10">
      <c r="A11" s="24"/>
      <c r="B11" s="24"/>
      <c r="C11" s="24"/>
      <c r="D11" s="24"/>
      <c r="E11" s="19"/>
      <c r="F11" s="17" t="s">
        <v>12</v>
      </c>
      <c r="G11" s="2"/>
      <c r="H11" s="2"/>
      <c r="I11" s="2"/>
      <c r="J11" s="2"/>
    </row>
    <row r="12" spans="1:10" ht="24.75" customHeight="1">
      <c r="A12" s="7" t="s">
        <v>7</v>
      </c>
      <c r="B12" s="8" t="s">
        <v>8</v>
      </c>
      <c r="C12" s="8" t="s">
        <v>46</v>
      </c>
      <c r="D12" s="8" t="s">
        <v>47</v>
      </c>
      <c r="E12" s="21" t="s">
        <v>9</v>
      </c>
      <c r="F12" s="8" t="s">
        <v>11</v>
      </c>
      <c r="G12" s="9"/>
      <c r="H12" s="46"/>
      <c r="I12" s="46"/>
      <c r="J12" s="46"/>
    </row>
    <row r="13" spans="1:10" ht="24.75" customHeight="1">
      <c r="A13" s="71">
        <v>46125</v>
      </c>
      <c r="B13" s="36" t="s">
        <v>137</v>
      </c>
      <c r="C13" s="36" t="s">
        <v>171</v>
      </c>
      <c r="D13" s="36" t="s">
        <v>172</v>
      </c>
      <c r="E13" s="59">
        <v>36000</v>
      </c>
      <c r="F13" s="38" t="s">
        <v>32</v>
      </c>
      <c r="G13" s="33"/>
      <c r="H13" s="46"/>
      <c r="I13" s="47"/>
      <c r="J13" s="46"/>
    </row>
    <row r="14" spans="1:10" ht="24.75" customHeight="1"/>
  </sheetData>
  <mergeCells count="20">
    <mergeCell ref="A8:B8"/>
    <mergeCell ref="C8:D8"/>
    <mergeCell ref="E8:F8"/>
    <mergeCell ref="G8:H8"/>
    <mergeCell ref="A10:B10"/>
    <mergeCell ref="A6:B6"/>
    <mergeCell ref="C6:D6"/>
    <mergeCell ref="E6:F6"/>
    <mergeCell ref="G6:H6"/>
    <mergeCell ref="A7:B7"/>
    <mergeCell ref="C7:D7"/>
    <mergeCell ref="E7:F7"/>
    <mergeCell ref="G7:H7"/>
    <mergeCell ref="A1:J1"/>
    <mergeCell ref="A3:B3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3" s="1" customFormat="1" ht="25.5">
      <c r="A1" s="76" t="s">
        <v>44</v>
      </c>
      <c r="B1" s="76"/>
      <c r="C1" s="76"/>
      <c r="D1" s="76"/>
      <c r="E1" s="76"/>
      <c r="F1" s="76"/>
      <c r="G1" s="76"/>
      <c r="H1" s="76"/>
    </row>
    <row r="2" spans="1:13" s="2" customFormat="1">
      <c r="C2" s="19"/>
      <c r="G2" s="3"/>
    </row>
    <row r="3" spans="1:13" s="2" customFormat="1" ht="26.25">
      <c r="A3" s="4" t="s">
        <v>0</v>
      </c>
      <c r="B3" s="4"/>
      <c r="C3" s="19"/>
      <c r="G3" s="3"/>
    </row>
    <row r="4" spans="1:13" s="2" customFormat="1">
      <c r="C4" s="19"/>
      <c r="G4" s="79" t="s">
        <v>10</v>
      </c>
      <c r="H4" s="79"/>
    </row>
    <row r="5" spans="1:13" s="2" customFormat="1" ht="30" customHeight="1">
      <c r="A5" s="77" t="s">
        <v>1</v>
      </c>
      <c r="B5" s="78"/>
      <c r="C5" s="77" t="s">
        <v>2</v>
      </c>
      <c r="D5" s="78"/>
      <c r="E5" s="77" t="s">
        <v>3</v>
      </c>
      <c r="F5" s="78"/>
      <c r="G5" s="77" t="s">
        <v>4</v>
      </c>
      <c r="H5" s="78"/>
    </row>
    <row r="6" spans="1:13" s="2" customFormat="1" ht="30" customHeight="1">
      <c r="A6" s="83" t="s">
        <v>5</v>
      </c>
      <c r="B6" s="84"/>
      <c r="C6" s="83">
        <f>SUM(C7:D9)</f>
        <v>11</v>
      </c>
      <c r="D6" s="84"/>
      <c r="E6" s="87">
        <f>SUM(E7:F9)</f>
        <v>810000</v>
      </c>
      <c r="F6" s="88"/>
      <c r="G6" s="91">
        <f>SUM(G7:H9)</f>
        <v>1</v>
      </c>
      <c r="H6" s="92"/>
    </row>
    <row r="7" spans="1:13" s="2" customFormat="1" ht="30" customHeight="1">
      <c r="A7" s="81" t="s">
        <v>16</v>
      </c>
      <c r="B7" s="82"/>
      <c r="C7" s="77">
        <v>1</v>
      </c>
      <c r="D7" s="78"/>
      <c r="E7" s="85">
        <v>153000</v>
      </c>
      <c r="F7" s="86"/>
      <c r="G7" s="93">
        <f>E7/$E$6</f>
        <v>0.18888888888888888</v>
      </c>
      <c r="H7" s="94"/>
    </row>
    <row r="8" spans="1:13" s="2" customFormat="1" ht="30" customHeight="1">
      <c r="A8" s="89" t="s">
        <v>15</v>
      </c>
      <c r="B8" s="90"/>
      <c r="C8" s="77">
        <v>10</v>
      </c>
      <c r="D8" s="78"/>
      <c r="E8" s="85">
        <v>657000</v>
      </c>
      <c r="F8" s="86"/>
      <c r="G8" s="93">
        <f>E8/$E$6</f>
        <v>0.81111111111111112</v>
      </c>
      <c r="H8" s="94"/>
    </row>
    <row r="9" spans="1:13" s="2" customFormat="1" ht="30" customHeight="1">
      <c r="A9" s="81" t="s">
        <v>13</v>
      </c>
      <c r="B9" s="82"/>
      <c r="C9" s="77">
        <v>0</v>
      </c>
      <c r="D9" s="78"/>
      <c r="E9" s="85">
        <v>0</v>
      </c>
      <c r="F9" s="86"/>
      <c r="G9" s="93">
        <f>E9/$E$6</f>
        <v>0</v>
      </c>
      <c r="H9" s="94"/>
    </row>
    <row r="10" spans="1:13" s="2" customFormat="1">
      <c r="A10" s="5"/>
      <c r="B10" s="5"/>
      <c r="C10" s="20"/>
      <c r="D10" s="5"/>
      <c r="E10" s="5"/>
      <c r="F10" s="5"/>
      <c r="G10" s="6"/>
      <c r="H10" s="5"/>
    </row>
    <row r="11" spans="1:13" s="2" customFormat="1" ht="26.25">
      <c r="A11" s="4" t="s">
        <v>6</v>
      </c>
      <c r="B11" s="4"/>
      <c r="C11" s="19"/>
      <c r="G11" s="3"/>
    </row>
    <row r="12" spans="1:13" s="2" customFormat="1">
      <c r="C12" s="19"/>
      <c r="D12" s="17" t="s">
        <v>12</v>
      </c>
    </row>
    <row r="13" spans="1:13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  <c r="F13" s="46"/>
      <c r="G13" s="46"/>
      <c r="H13" s="46"/>
      <c r="I13" s="46"/>
      <c r="J13" s="46"/>
      <c r="K13" s="46"/>
      <c r="L13" s="46"/>
      <c r="M13" s="46"/>
    </row>
    <row r="14" spans="1:13" s="9" customFormat="1" ht="31.5" customHeight="1">
      <c r="A14" s="36" t="s">
        <v>37</v>
      </c>
      <c r="B14" s="51" t="s">
        <v>43</v>
      </c>
      <c r="C14" s="52">
        <v>44000</v>
      </c>
      <c r="D14" s="53" t="s">
        <v>42</v>
      </c>
      <c r="F14" s="46"/>
      <c r="G14" s="46"/>
      <c r="H14" s="46"/>
      <c r="I14" s="46"/>
      <c r="J14" s="46"/>
      <c r="K14" s="46"/>
      <c r="L14" s="46"/>
      <c r="M14" s="46"/>
    </row>
    <row r="15" spans="1:13" s="9" customFormat="1" ht="31.5" customHeight="1">
      <c r="A15" s="36" t="s">
        <v>37</v>
      </c>
      <c r="B15" s="51" t="s">
        <v>43</v>
      </c>
      <c r="C15" s="52">
        <v>85000</v>
      </c>
      <c r="D15" s="53" t="s">
        <v>42</v>
      </c>
      <c r="F15" s="46"/>
      <c r="G15" s="46"/>
      <c r="H15" s="46"/>
      <c r="I15" s="46"/>
      <c r="J15" s="46"/>
      <c r="K15" s="46"/>
      <c r="L15" s="46"/>
      <c r="M15" s="46"/>
    </row>
    <row r="16" spans="1:13" s="9" customFormat="1" ht="31.5" customHeight="1">
      <c r="A16" s="36" t="s">
        <v>37</v>
      </c>
      <c r="B16" s="36" t="s">
        <v>31</v>
      </c>
      <c r="C16" s="52">
        <v>153000</v>
      </c>
      <c r="D16" s="53" t="s">
        <v>42</v>
      </c>
      <c r="F16" s="46"/>
      <c r="G16" s="46"/>
      <c r="H16" s="46"/>
      <c r="I16" s="46"/>
      <c r="J16" s="46"/>
      <c r="K16" s="46"/>
      <c r="L16" s="46"/>
      <c r="M16" s="46"/>
    </row>
    <row r="17" spans="1:13" s="9" customFormat="1" ht="30" customHeight="1">
      <c r="A17" s="13" t="s">
        <v>38</v>
      </c>
      <c r="B17" s="13" t="s">
        <v>30</v>
      </c>
      <c r="C17" s="44">
        <v>117000</v>
      </c>
      <c r="D17" s="13" t="s">
        <v>33</v>
      </c>
      <c r="F17" s="47"/>
      <c r="G17" s="46"/>
      <c r="H17" s="46"/>
      <c r="I17" s="46"/>
      <c r="J17" s="46"/>
      <c r="K17" s="46"/>
      <c r="L17" s="48"/>
      <c r="M17" s="46"/>
    </row>
    <row r="18" spans="1:13" s="27" customFormat="1" ht="30" customHeight="1">
      <c r="A18" s="13" t="s">
        <v>38</v>
      </c>
      <c r="B18" s="13" t="s">
        <v>30</v>
      </c>
      <c r="C18" s="44">
        <v>33000</v>
      </c>
      <c r="D18" s="13" t="s">
        <v>33</v>
      </c>
      <c r="E18" s="28"/>
      <c r="F18" s="47"/>
      <c r="G18" s="31"/>
      <c r="H18" s="31"/>
      <c r="I18" s="31"/>
      <c r="J18" s="31"/>
      <c r="K18" s="31"/>
      <c r="L18" s="48"/>
      <c r="M18" s="31"/>
    </row>
    <row r="19" spans="1:13" s="27" customFormat="1" ht="30" customHeight="1">
      <c r="A19" s="13" t="s">
        <v>39</v>
      </c>
      <c r="B19" s="13" t="s">
        <v>30</v>
      </c>
      <c r="C19" s="44">
        <v>30000</v>
      </c>
      <c r="D19" s="13" t="s">
        <v>33</v>
      </c>
      <c r="E19" s="28"/>
      <c r="F19" s="47"/>
      <c r="G19" s="31"/>
      <c r="H19" s="31"/>
      <c r="I19" s="31"/>
      <c r="J19" s="31"/>
      <c r="K19" s="31"/>
      <c r="L19" s="48"/>
      <c r="M19" s="31"/>
    </row>
    <row r="20" spans="1:13" s="27" customFormat="1" ht="30" customHeight="1">
      <c r="A20" s="36" t="s">
        <v>40</v>
      </c>
      <c r="B20" s="51" t="s">
        <v>43</v>
      </c>
      <c r="C20" s="45">
        <v>34000</v>
      </c>
      <c r="D20" s="36" t="s">
        <v>33</v>
      </c>
      <c r="F20" s="47"/>
      <c r="G20" s="31"/>
      <c r="H20" s="31"/>
      <c r="I20" s="31"/>
      <c r="J20" s="31"/>
      <c r="K20" s="31"/>
      <c r="L20" s="48"/>
      <c r="M20" s="31"/>
    </row>
    <row r="21" spans="1:13" s="27" customFormat="1" ht="30" customHeight="1">
      <c r="A21" s="36" t="s">
        <v>40</v>
      </c>
      <c r="B21" s="51" t="s">
        <v>43</v>
      </c>
      <c r="C21" s="45">
        <v>90000</v>
      </c>
      <c r="D21" s="36" t="s">
        <v>32</v>
      </c>
      <c r="F21" s="47"/>
      <c r="G21" s="31"/>
      <c r="H21" s="31"/>
      <c r="I21" s="31"/>
      <c r="J21" s="31"/>
      <c r="K21" s="31"/>
      <c r="L21" s="48"/>
      <c r="M21" s="31"/>
    </row>
    <row r="22" spans="1:13" s="27" customFormat="1" ht="30" customHeight="1">
      <c r="A22" s="36" t="s">
        <v>40</v>
      </c>
      <c r="B22" s="51" t="s">
        <v>43</v>
      </c>
      <c r="C22" s="45">
        <v>114000</v>
      </c>
      <c r="D22" s="36" t="s">
        <v>32</v>
      </c>
      <c r="F22" s="47"/>
      <c r="G22" s="31"/>
      <c r="H22" s="31"/>
      <c r="I22" s="31"/>
      <c r="J22" s="31"/>
      <c r="K22" s="31"/>
      <c r="L22" s="48"/>
      <c r="M22" s="31"/>
    </row>
    <row r="23" spans="1:13" s="27" customFormat="1" ht="30" customHeight="1">
      <c r="A23" s="36" t="s">
        <v>41</v>
      </c>
      <c r="B23" s="51" t="s">
        <v>43</v>
      </c>
      <c r="C23" s="45">
        <v>40000</v>
      </c>
      <c r="D23" s="36" t="s">
        <v>32</v>
      </c>
      <c r="F23" s="47"/>
      <c r="G23" s="31"/>
      <c r="H23" s="31"/>
      <c r="I23" s="31"/>
      <c r="J23" s="31"/>
      <c r="K23" s="31"/>
      <c r="L23" s="48"/>
      <c r="M23" s="31"/>
    </row>
    <row r="24" spans="1:13" s="27" customFormat="1" ht="30" customHeight="1">
      <c r="A24" s="36" t="s">
        <v>41</v>
      </c>
      <c r="B24" s="51" t="s">
        <v>43</v>
      </c>
      <c r="C24" s="45">
        <v>70000</v>
      </c>
      <c r="D24" s="36" t="s">
        <v>32</v>
      </c>
      <c r="F24" s="47"/>
      <c r="G24" s="31"/>
      <c r="H24" s="31"/>
      <c r="I24" s="31"/>
      <c r="J24" s="31"/>
      <c r="K24" s="31"/>
      <c r="L24" s="48"/>
      <c r="M24" s="31"/>
    </row>
    <row r="25" spans="1:13" s="9" customFormat="1" ht="30" customHeight="1">
      <c r="A25" s="29"/>
      <c r="B25" s="14"/>
      <c r="C25" s="30"/>
      <c r="D25" s="14"/>
      <c r="F25" s="34"/>
      <c r="G25" s="46"/>
      <c r="H25" s="46"/>
      <c r="I25" s="46"/>
      <c r="J25" s="46"/>
      <c r="K25" s="46"/>
      <c r="L25" s="46"/>
      <c r="M25" s="46"/>
    </row>
    <row r="26" spans="1:13">
      <c r="A26" s="12"/>
      <c r="C26" s="22"/>
      <c r="D26" s="95"/>
      <c r="E26" s="95"/>
      <c r="G26" s="11"/>
      <c r="H26" s="14"/>
    </row>
    <row r="27" spans="1:13">
      <c r="D27" s="95"/>
      <c r="E27" s="95"/>
    </row>
    <row r="28" spans="1:13">
      <c r="D28" s="95"/>
      <c r="E28" s="95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26:E26"/>
    <mergeCell ref="D27:E27"/>
    <mergeCell ref="D28:E28"/>
    <mergeCell ref="A8:B8"/>
    <mergeCell ref="C8:D8"/>
    <mergeCell ref="E8:F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사장(2분기 대행사업)</vt:lpstr>
      <vt:lpstr>사장(2분기 개발사업)</vt:lpstr>
      <vt:lpstr>운영관리본부장</vt:lpstr>
      <vt:lpstr>경영지원실장</vt:lpstr>
      <vt:lpstr>시설관리처장</vt:lpstr>
      <vt:lpstr>개발사업본부장</vt:lpstr>
      <vt:lpstr>사업계획처장</vt:lpstr>
      <vt:lpstr>사업개발처장</vt:lpstr>
      <vt:lpstr>경영본부장(1분기)</vt:lpstr>
      <vt:lpstr>개발본부장(1분기)</vt:lpstr>
      <vt:lpstr>총괄표(1분기)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2024-12-02T00:17:51Z</cp:lastPrinted>
  <dcterms:created xsi:type="dcterms:W3CDTF">2014-02-05T08:53:07Z</dcterms:created>
  <dcterms:modified xsi:type="dcterms:W3CDTF">2026-07-15T02:58:55Z</dcterms:modified>
</cp:coreProperties>
</file>