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4년도\1.대행사업\1.지출\1.지출업무(대행사업)\7.업무추진비\2024년\"/>
    </mc:Choice>
  </mc:AlternateContent>
  <bookViews>
    <workbookView xWindow="0" yWindow="0" windowWidth="28800" windowHeight="11145"/>
  </bookViews>
  <sheets>
    <sheet name="사장(3분기)" sheetId="1" r:id="rId1"/>
    <sheet name="경영본부장(1분기)" sheetId="12" state="hidden" r:id="rId2"/>
    <sheet name="개발본부장(1분기)" sheetId="10" state="hidden" r:id="rId3"/>
    <sheet name="총괄표(1분기)" sheetId="11" state="hidden" r:id="rId4"/>
  </sheets>
  <definedNames>
    <definedName name="_xlnm._FilterDatabase" localSheetId="2" hidden="1">'개발본부장(1분기)'!$A$13:$J$28</definedName>
    <definedName name="_xlnm._FilterDatabase" localSheetId="1" hidden="1">'경영본부장(1분기)'!$A$13:$J$24</definedName>
    <definedName name="_xlnm._FilterDatabase" localSheetId="0" hidden="1">'사장(3분기)'!$A$13:$D$22</definedName>
  </definedNames>
  <calcPr calcId="162913"/>
</workbook>
</file>

<file path=xl/calcChain.xml><?xml version="1.0" encoding="utf-8"?>
<calcChain xmlns="http://schemas.openxmlformats.org/spreadsheetml/2006/main">
  <c r="E8" i="10" l="1"/>
  <c r="E7" i="10"/>
  <c r="E8" i="11" l="1"/>
  <c r="E9" i="11"/>
  <c r="E7" i="11"/>
  <c r="C9" i="11"/>
  <c r="C7" i="11"/>
  <c r="C8" i="11"/>
  <c r="C6" i="12" l="1"/>
  <c r="E6" i="12" l="1"/>
  <c r="G8" i="12" l="1"/>
  <c r="G7" i="12"/>
  <c r="G9" i="12"/>
  <c r="E6" i="1"/>
  <c r="G6" i="12" l="1"/>
  <c r="C6" i="11"/>
  <c r="E6" i="11"/>
  <c r="G9" i="11" s="1"/>
  <c r="G7" i="11" l="1"/>
  <c r="G8" i="11"/>
  <c r="G6" i="11" l="1"/>
  <c r="E6" i="10" l="1"/>
  <c r="G8" i="10" s="1"/>
  <c r="C6" i="10"/>
  <c r="G9" i="10" l="1"/>
  <c r="G7" i="10"/>
  <c r="G9" i="1"/>
  <c r="C6" i="1"/>
  <c r="G6" i="10" l="1"/>
  <c r="G8" i="1"/>
  <c r="G7" i="1"/>
  <c r="G6" i="1" l="1"/>
</calcChain>
</file>

<file path=xl/sharedStrings.xml><?xml version="1.0" encoding="utf-8"?>
<sst xmlns="http://schemas.openxmlformats.org/spreadsheetml/2006/main" count="133" uniqueCount="56">
  <si>
    <t>□ 유형별 집행내역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</si>
  <si>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</si>
  <si>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</si>
  <si>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</si>
  <si>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</si>
  <si>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</si>
  <si>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□ 세부집행내역</t>
    <phoneticPr fontId="3" type="noConversion"/>
  </si>
  <si>
    <t>사용일자</t>
    <phoneticPr fontId="3" type="noConversion"/>
  </si>
  <si>
    <t>집행내역(목적)</t>
    <phoneticPr fontId="3" type="noConversion"/>
  </si>
  <si>
    <t>금액</t>
    <phoneticPr fontId="3" type="noConversion"/>
  </si>
  <si>
    <t>(단위:건,원,%)</t>
    <phoneticPr fontId="3" type="noConversion"/>
  </si>
  <si>
    <t>집행구분</t>
    <phoneticPr fontId="3" type="noConversion"/>
  </si>
  <si>
    <t>(단위:원)</t>
    <phoneticPr fontId="2" type="noConversion"/>
  </si>
  <si>
    <t>③ 직원/유관자 경조사비</t>
    <phoneticPr fontId="3" type="noConversion"/>
  </si>
  <si>
    <t>③ 직원/유관자 경조사비</t>
    <phoneticPr fontId="3" type="noConversion"/>
  </si>
  <si>
    <t>② 직원격려</t>
    <phoneticPr fontId="3" type="noConversion"/>
  </si>
  <si>
    <t>① 정책협의간담회</t>
    <phoneticPr fontId="3" type="noConversion"/>
  </si>
  <si>
    <t>① 정책협의간담회</t>
    <phoneticPr fontId="2" type="noConversion"/>
  </si>
  <si>
    <t>② 직원격려</t>
    <phoneticPr fontId="3" type="noConversion"/>
  </si>
  <si>
    <t>사용일자</t>
    <phoneticPr fontId="3" type="noConversion"/>
  </si>
  <si>
    <t>□ 유형별 집행내역</t>
    <phoneticPr fontId="3" type="noConversion"/>
  </si>
  <si>
    <t>(단위:건,원,%)</t>
    <phoneticPr fontId="3" type="noConversion"/>
  </si>
  <si>
    <t>구      분</t>
    <phoneticPr fontId="3" type="noConversion"/>
  </si>
  <si>
    <t>건수</t>
    <phoneticPr fontId="3" type="noConversion"/>
  </si>
  <si>
    <t>금  액</t>
    <phoneticPr fontId="3" type="noConversion"/>
  </si>
  <si>
    <t>구    성    비</t>
    <phoneticPr fontId="3" type="noConversion"/>
  </si>
  <si>
    <t>계</t>
    <phoneticPr fontId="3" type="noConversion"/>
  </si>
  <si>
    <t>① 정책협의간담회</t>
    <phoneticPr fontId="3" type="noConversion"/>
  </si>
  <si>
    <t>② 직원격려</t>
    <phoneticPr fontId="3" type="noConversion"/>
  </si>
  <si>
    <t>③ 직원/유관자 경조사비</t>
    <phoneticPr fontId="3" type="noConversion"/>
  </si>
  <si>
    <t>직원격려</t>
    <phoneticPr fontId="2" type="noConversion"/>
  </si>
  <si>
    <t>정책협의간담회</t>
    <phoneticPr fontId="2" type="noConversion"/>
  </si>
  <si>
    <t>카드</t>
    <phoneticPr fontId="9" type="noConversion"/>
  </si>
  <si>
    <t>카드</t>
    <phoneticPr fontId="9" type="noConversion"/>
  </si>
  <si>
    <t>정책협의간담회</t>
    <phoneticPr fontId="2" type="noConversion"/>
  </si>
  <si>
    <t>직원격려</t>
    <phoneticPr fontId="9" type="noConversion"/>
  </si>
  <si>
    <t>2024년 1분기 업무추진비 총괄표</t>
    <phoneticPr fontId="3" type="noConversion"/>
  </si>
  <si>
    <t>2024-01-29</t>
  </si>
  <si>
    <t>2024-02-13</t>
  </si>
  <si>
    <t>2024-02-27</t>
  </si>
  <si>
    <t>2024-03-12</t>
  </si>
  <si>
    <t>2024-03-27</t>
  </si>
  <si>
    <t>현금</t>
    <phoneticPr fontId="2" type="noConversion"/>
  </si>
  <si>
    <t>카드</t>
    <phoneticPr fontId="2" type="noConversion"/>
  </si>
  <si>
    <t>직원격려</t>
    <phoneticPr fontId="2" type="noConversion"/>
  </si>
  <si>
    <t>2024년 1분기 경영본부장 업무추진비 집행내역</t>
    <phoneticPr fontId="3" type="noConversion"/>
  </si>
  <si>
    <t>2024년 1분기 개발본부장 업무추진비 집행내역</t>
    <phoneticPr fontId="3" type="noConversion"/>
  </si>
  <si>
    <t>직원격려</t>
  </si>
  <si>
    <t>직원/유관자 경조사비</t>
  </si>
  <si>
    <t>2024년 3분기 사장 업무추진비 집행내역</t>
    <phoneticPr fontId="3" type="noConversion"/>
  </si>
  <si>
    <t>2024-07-12</t>
  </si>
  <si>
    <t>2024-07-23</t>
  </si>
  <si>
    <t>2024-07-29</t>
  </si>
  <si>
    <t>2024-08-28</t>
  </si>
  <si>
    <t>2024-09-11</t>
  </si>
  <si>
    <t>2024-09-27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</si>
</sst>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#,##0_ "/>
  </numFmts>
  <fonts count="12">
    <font>
      <sz val="11"/>
      <color theme="1"/>
      <name val="맑은 고딕"/>
      <family val="3"/>
      <charset val="129"/>
      <scheme val="minor"/>
    </font>
    <font>
      <sz val="20"/>
      <name val="HY헤드라인M"/>
      <family val="1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b/>
      <sz val="16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2"/>
      <color indexed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41" fontId="10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41" fontId="0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41" fontId="0" fillId="0" borderId="0" xfId="0" applyNumberFormat="1" applyFont="1" applyBorder="1" applyAlignment="1">
      <alignment vertical="center"/>
    </xf>
    <xf numFmtId="14" fontId="8" fillId="2" borderId="1" xfId="0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 shrinkToFit="1"/>
    </xf>
    <xf numFmtId="41" fontId="0" fillId="0" borderId="0" xfId="0" applyNumberFormat="1" applyFont="1" applyAlignment="1">
      <alignment vertical="center" shrinkToFit="1"/>
    </xf>
    <xf numFmtId="41" fontId="7" fillId="0" borderId="0" xfId="0" applyNumberFormat="1" applyFont="1" applyFill="1" applyBorder="1" applyAlignment="1">
      <alignment horizontal="center" vertical="center" shrinkToFit="1"/>
    </xf>
    <xf numFmtId="14" fontId="0" fillId="0" borderId="0" xfId="0" applyNumberFormat="1">
      <alignment vertical="center"/>
    </xf>
    <xf numFmtId="0" fontId="7" fillId="0" borderId="1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0" fillId="0" borderId="0" xfId="0" applyFont="1" applyAlignment="1">
      <alignment horizontal="right" vertical="center"/>
    </xf>
    <xf numFmtId="41" fontId="0" fillId="0" borderId="0" xfId="1" applyFont="1">
      <alignment vertical="center"/>
    </xf>
    <xf numFmtId="41" fontId="0" fillId="0" borderId="0" xfId="1" applyFont="1" applyAlignment="1">
      <alignment vertical="center"/>
    </xf>
    <xf numFmtId="41" fontId="0" fillId="0" borderId="0" xfId="1" applyFont="1" applyBorder="1" applyAlignment="1">
      <alignment vertical="center"/>
    </xf>
    <xf numFmtId="41" fontId="8" fillId="2" borderId="1" xfId="1" applyFont="1" applyFill="1" applyBorder="1" applyAlignment="1">
      <alignment horizontal="center" vertical="center" shrinkToFit="1"/>
    </xf>
    <xf numFmtId="41" fontId="7" fillId="0" borderId="0" xfId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0" xfId="0" applyFont="1" applyFill="1" applyAlignment="1">
      <alignment vertical="center" shrinkToFit="1"/>
    </xf>
    <xf numFmtId="41" fontId="0" fillId="0" borderId="0" xfId="0" applyNumberFormat="1" applyFont="1" applyFill="1" applyAlignment="1">
      <alignment vertical="center" shrinkToFit="1"/>
    </xf>
    <xf numFmtId="14" fontId="7" fillId="0" borderId="0" xfId="0" applyNumberFormat="1" applyFont="1" applyFill="1" applyBorder="1" applyAlignment="1">
      <alignment horizontal="center" vertical="center" shrinkToFit="1"/>
    </xf>
    <xf numFmtId="3" fontId="7" fillId="0" borderId="0" xfId="0" applyNumberFormat="1" applyFont="1" applyBorder="1" applyAlignment="1">
      <alignment horizontal="right" vertical="center"/>
    </xf>
    <xf numFmtId="0" fontId="0" fillId="0" borderId="0" xfId="0" applyFont="1" applyFill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41" fontId="0" fillId="0" borderId="0" xfId="0" applyNumberFormat="1" applyFont="1" applyBorder="1" applyAlignment="1">
      <alignment vertical="center" shrinkToFit="1"/>
    </xf>
    <xf numFmtId="0" fontId="0" fillId="0" borderId="5" xfId="0" applyFont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0" fillId="3" borderId="1" xfId="1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center" vertical="center" shrinkToFit="1"/>
    </xf>
    <xf numFmtId="41" fontId="0" fillId="0" borderId="1" xfId="1" applyFont="1" applyFill="1" applyBorder="1" applyAlignment="1">
      <alignment horizontal="center" vertical="center" shrinkToFi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1" applyFont="1" applyFill="1" applyBorder="1">
      <alignment vertical="center"/>
    </xf>
    <xf numFmtId="0" fontId="0" fillId="0" borderId="0" xfId="0" applyFont="1" applyFill="1" applyBorder="1" applyAlignment="1">
      <alignment horizontal="center" vertical="center" shrinkToFit="1"/>
    </xf>
    <xf numFmtId="41" fontId="0" fillId="0" borderId="0" xfId="1" applyFont="1" applyFill="1" applyBorder="1" applyAlignment="1">
      <alignment horizontal="center" vertical="center" shrinkToFit="1"/>
    </xf>
    <xf numFmtId="14" fontId="0" fillId="0" borderId="1" xfId="0" applyNumberFormat="1" applyFont="1" applyBorder="1" applyAlignment="1">
      <alignment horizontal="center" vertical="center" shrinkToFit="1"/>
    </xf>
    <xf numFmtId="14" fontId="0" fillId="3" borderId="1" xfId="0" applyNumberFormat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  <xf numFmtId="41" fontId="7" fillId="0" borderId="1" xfId="1" applyFont="1" applyFill="1" applyBorder="1" applyAlignment="1">
      <alignment horizontal="center" vertical="center" shrinkToFit="1"/>
    </xf>
    <xf numFmtId="41" fontId="7" fillId="3" borderId="1" xfId="1" applyFont="1" applyFill="1" applyBorder="1" applyAlignment="1">
      <alignment horizontal="center" vertical="center" shrinkToFit="1"/>
    </xf>
    <xf numFmtId="0" fontId="0" fillId="0" borderId="0" xfId="0" applyFont="1" applyBorder="1" applyAlignment="1">
      <alignment vertical="center" shrinkToFit="1"/>
    </xf>
    <xf numFmtId="0" fontId="11" fillId="0" borderId="0" xfId="0" applyFont="1" applyBorder="1" applyAlignment="1"/>
    <xf numFmtId="3" fontId="11" fillId="0" borderId="0" xfId="0" applyNumberFormat="1" applyFont="1" applyBorder="1" applyAlignment="1">
      <alignment horizontal="right"/>
    </xf>
    <xf numFmtId="41" fontId="0" fillId="0" borderId="0" xfId="0" applyNumberFormat="1" applyFont="1" applyFill="1" applyBorder="1" applyAlignment="1">
      <alignment vertical="center" shrinkToFit="1"/>
    </xf>
    <xf numFmtId="0" fontId="0" fillId="0" borderId="0" xfId="0" applyBorder="1">
      <alignment vertical="center"/>
    </xf>
    <xf numFmtId="0" fontId="5" fillId="3" borderId="2" xfId="0" applyFont="1" applyFill="1" applyBorder="1" applyAlignment="1">
      <alignment horizontal="center" vertical="center" shrinkToFit="1"/>
    </xf>
    <xf numFmtId="41" fontId="5" fillId="3" borderId="1" xfId="1" applyFont="1" applyFill="1" applyBorder="1" applyAlignment="1">
      <alignment horizontal="center" vertical="center" shrinkToFit="1"/>
    </xf>
    <xf numFmtId="0" fontId="5" fillId="3" borderId="3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9" fontId="6" fillId="0" borderId="2" xfId="0" applyNumberFormat="1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9" fontId="5" fillId="0" borderId="2" xfId="0" applyNumberFormat="1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6" fillId="0" borderId="2" xfId="1" applyFont="1" applyBorder="1" applyAlignment="1">
      <alignment horizontal="center" vertical="center"/>
    </xf>
    <xf numFmtId="41" fontId="6" fillId="0" borderId="3" xfId="1" applyFont="1" applyBorder="1" applyAlignment="1">
      <alignment horizontal="center" vertical="center"/>
    </xf>
    <xf numFmtId="41" fontId="5" fillId="0" borderId="2" xfId="1" applyFont="1" applyBorder="1" applyAlignment="1">
      <alignment horizontal="center" vertical="center"/>
    </xf>
    <xf numFmtId="41" fontId="5" fillId="0" borderId="3" xfId="1" applyFont="1" applyBorder="1" applyAlignment="1">
      <alignment horizontal="center" vertical="center"/>
    </xf>
    <xf numFmtId="3" fontId="0" fillId="3" borderId="1" xfId="1" applyNumberFormat="1" applyFont="1" applyFill="1" applyBorder="1" applyAlignment="1">
      <alignment horizontal="center" vertical="center" shrinkToFit="1"/>
    </xf>
    <xf numFmtId="3" fontId="0" fillId="0" borderId="1" xfId="1" applyNumberFormat="1" applyFont="1" applyFill="1" applyBorder="1" applyAlignment="1">
      <alignment horizontal="center" vertical="center" shrinkToFit="1"/>
    </xf>
    <xf numFmtId="0" fontId="11" fillId="0" borderId="0" xfId="0" applyFont="1" applyFill="1" applyBorder="1" applyAlignment="1"/>
    <xf numFmtId="3" fontId="11" fillId="0" borderId="0" xfId="0" applyNumberFormat="1" applyFont="1" applyFill="1" applyBorder="1" applyAlignment="1">
      <alignment horizontal="right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tabSelected="1" zoomScaleNormal="100" workbookViewId="0">
      <selection activeCell="M11" sqref="M11"/>
    </sheetView>
  </sheetViews>
  <sheetFormatPr defaultRowHeight="16.5"/>
  <cols>
    <col min="1" max="1" width="11.875" style="23" customWidth="1"/>
    <col min="2" max="2" width="30.625" style="23" customWidth="1"/>
    <col min="3" max="3" width="15.5" style="18" customWidth="1"/>
    <col min="4" max="4" width="15.5" style="23" customWidth="1"/>
    <col min="5" max="5" width="16.75" customWidth="1"/>
    <col min="6" max="6" width="15.5" customWidth="1"/>
    <col min="7" max="7" width="10.5" customWidth="1"/>
    <col min="8" max="8" width="9.625" customWidth="1"/>
    <col min="10" max="10" width="9.375" bestFit="1" customWidth="1"/>
  </cols>
  <sheetData>
    <row r="1" spans="1:12" s="1" customFormat="1" ht="25.5">
      <c r="A1" s="59" t="s">
        <v>49</v>
      </c>
      <c r="B1" s="59"/>
      <c r="C1" s="59"/>
      <c r="D1" s="59"/>
      <c r="E1" s="59"/>
      <c r="F1" s="59"/>
      <c r="G1" s="59"/>
      <c r="H1" s="59"/>
    </row>
    <row r="2" spans="1:12" s="2" customFormat="1">
      <c r="A2" s="24"/>
      <c r="B2" s="24"/>
      <c r="C2" s="19"/>
      <c r="D2" s="24"/>
      <c r="G2" s="3"/>
    </row>
    <row r="3" spans="1:12" s="2" customFormat="1" ht="26.25">
      <c r="A3" s="63" t="s">
        <v>0</v>
      </c>
      <c r="B3" s="63"/>
      <c r="C3" s="19"/>
      <c r="D3" s="24"/>
      <c r="G3" s="3"/>
    </row>
    <row r="4" spans="1:12" s="2" customFormat="1">
      <c r="A4" s="24"/>
      <c r="B4" s="24"/>
      <c r="C4" s="19"/>
      <c r="D4" s="24"/>
      <c r="G4" s="62" t="s">
        <v>10</v>
      </c>
      <c r="H4" s="62"/>
    </row>
    <row r="5" spans="1:12" s="2" customFormat="1" ht="30" customHeight="1">
      <c r="A5" s="60" t="s">
        <v>1</v>
      </c>
      <c r="B5" s="61"/>
      <c r="C5" s="60" t="s">
        <v>2</v>
      </c>
      <c r="D5" s="61"/>
      <c r="E5" s="60" t="s">
        <v>3</v>
      </c>
      <c r="F5" s="61"/>
      <c r="G5" s="60" t="s">
        <v>4</v>
      </c>
      <c r="H5" s="61"/>
    </row>
    <row r="6" spans="1:12" s="2" customFormat="1" ht="30" customHeight="1">
      <c r="A6" s="66" t="s">
        <v>5</v>
      </c>
      <c r="B6" s="67"/>
      <c r="C6" s="66">
        <f>SUM(C7:D9)</f>
        <v>9</v>
      </c>
      <c r="D6" s="67"/>
      <c r="E6" s="70">
        <f>SUM(E7:F9)</f>
        <v>764600</v>
      </c>
      <c r="F6" s="71"/>
      <c r="G6" s="74">
        <f>SUM(G7:H9)</f>
        <v>1</v>
      </c>
      <c r="H6" s="75"/>
    </row>
    <row r="7" spans="1:12" s="2" customFormat="1" ht="30" customHeight="1">
      <c r="A7" s="64" t="s">
        <v>17</v>
      </c>
      <c r="B7" s="65"/>
      <c r="C7" s="60">
        <v>0</v>
      </c>
      <c r="D7" s="61"/>
      <c r="E7" s="68">
        <v>0</v>
      </c>
      <c r="F7" s="69"/>
      <c r="G7" s="76">
        <f>E7/$E$6</f>
        <v>0</v>
      </c>
      <c r="H7" s="77"/>
    </row>
    <row r="8" spans="1:12" s="2" customFormat="1" ht="30" customHeight="1">
      <c r="A8" s="72" t="s">
        <v>15</v>
      </c>
      <c r="B8" s="73"/>
      <c r="C8" s="60">
        <v>5</v>
      </c>
      <c r="D8" s="61"/>
      <c r="E8" s="68">
        <v>564600</v>
      </c>
      <c r="F8" s="69"/>
      <c r="G8" s="76">
        <f>E8/$E$6</f>
        <v>0.73842532042898246</v>
      </c>
      <c r="H8" s="77"/>
    </row>
    <row r="9" spans="1:12" s="2" customFormat="1" ht="30" customHeight="1">
      <c r="A9" s="64" t="s">
        <v>14</v>
      </c>
      <c r="B9" s="65"/>
      <c r="C9" s="60">
        <v>4</v>
      </c>
      <c r="D9" s="61"/>
      <c r="E9" s="68">
        <v>200000</v>
      </c>
      <c r="F9" s="69"/>
      <c r="G9" s="76">
        <f>E9/$E$6</f>
        <v>0.26157467957101754</v>
      </c>
      <c r="H9" s="77"/>
    </row>
    <row r="10" spans="1:12" s="2" customFormat="1">
      <c r="A10" s="25"/>
      <c r="B10" s="25"/>
      <c r="C10" s="20"/>
      <c r="D10" s="25"/>
      <c r="E10" s="5"/>
      <c r="F10" s="5"/>
      <c r="G10" s="6"/>
      <c r="H10" s="5"/>
    </row>
    <row r="11" spans="1:12" s="2" customFormat="1" ht="26.25">
      <c r="A11" s="63" t="s">
        <v>6</v>
      </c>
      <c r="B11" s="63"/>
      <c r="C11" s="19"/>
      <c r="D11" s="24"/>
      <c r="G11" s="3"/>
    </row>
    <row r="12" spans="1:12" s="2" customFormat="1">
      <c r="A12" s="24"/>
      <c r="B12" s="24"/>
      <c r="C12" s="19"/>
      <c r="D12" s="24" t="s">
        <v>12</v>
      </c>
    </row>
    <row r="13" spans="1:12" s="9" customFormat="1" ht="24.95" customHeight="1">
      <c r="A13" s="7" t="s">
        <v>19</v>
      </c>
      <c r="B13" s="8" t="s">
        <v>8</v>
      </c>
      <c r="C13" s="21" t="s">
        <v>9</v>
      </c>
      <c r="D13" s="8" t="s">
        <v>11</v>
      </c>
      <c r="F13" s="51"/>
      <c r="G13" s="51"/>
      <c r="H13" s="51"/>
      <c r="I13" s="51"/>
      <c r="J13" s="51"/>
      <c r="K13" s="51"/>
      <c r="L13" s="51"/>
    </row>
    <row r="14" spans="1:12" s="9" customFormat="1" ht="24.95" customHeight="1">
      <c r="A14" s="37" t="s">
        <v>50</v>
      </c>
      <c r="B14" s="37" t="s">
        <v>47</v>
      </c>
      <c r="C14" s="83">
        <v>250000</v>
      </c>
      <c r="D14" s="39" t="s">
        <v>43</v>
      </c>
      <c r="E14" s="34"/>
      <c r="F14" s="51"/>
      <c r="G14" s="52"/>
      <c r="H14" s="51"/>
      <c r="I14" s="51"/>
      <c r="J14" s="51"/>
      <c r="K14" s="51"/>
      <c r="L14" s="53"/>
    </row>
    <row r="15" spans="1:12" s="9" customFormat="1" ht="24.95" customHeight="1">
      <c r="A15" s="37" t="s">
        <v>51</v>
      </c>
      <c r="B15" s="37" t="s">
        <v>48</v>
      </c>
      <c r="C15" s="83">
        <v>50000</v>
      </c>
      <c r="D15" s="39" t="s">
        <v>42</v>
      </c>
      <c r="E15" s="34"/>
      <c r="F15" s="35"/>
      <c r="G15" s="52"/>
      <c r="H15" s="51"/>
      <c r="I15" s="51"/>
      <c r="J15" s="51"/>
      <c r="K15" s="51"/>
      <c r="L15" s="53"/>
    </row>
    <row r="16" spans="1:12" s="9" customFormat="1" ht="24.95" customHeight="1">
      <c r="A16" s="37" t="s">
        <v>52</v>
      </c>
      <c r="B16" s="37" t="s">
        <v>48</v>
      </c>
      <c r="C16" s="83">
        <v>50000</v>
      </c>
      <c r="D16" s="39" t="s">
        <v>43</v>
      </c>
      <c r="E16" s="36"/>
      <c r="F16" s="35"/>
      <c r="G16" s="52"/>
      <c r="H16" s="51"/>
      <c r="I16" s="51"/>
      <c r="J16" s="51"/>
      <c r="K16" s="51"/>
      <c r="L16" s="53"/>
    </row>
    <row r="17" spans="1:12" s="27" customFormat="1" ht="24.95" customHeight="1">
      <c r="A17" s="13" t="s">
        <v>53</v>
      </c>
      <c r="B17" s="13" t="s">
        <v>48</v>
      </c>
      <c r="C17" s="84">
        <v>50000</v>
      </c>
      <c r="D17" s="26" t="s">
        <v>42</v>
      </c>
      <c r="E17" s="28"/>
      <c r="F17" s="54"/>
      <c r="G17" s="85"/>
      <c r="H17" s="31"/>
      <c r="I17" s="31"/>
      <c r="J17" s="54"/>
      <c r="K17" s="31"/>
      <c r="L17" s="86"/>
    </row>
    <row r="18" spans="1:12" s="9" customFormat="1" ht="24.95" customHeight="1">
      <c r="A18" s="37" t="s">
        <v>54</v>
      </c>
      <c r="B18" s="37" t="s">
        <v>48</v>
      </c>
      <c r="C18" s="83">
        <v>50000</v>
      </c>
      <c r="D18" s="39" t="s">
        <v>42</v>
      </c>
      <c r="F18" s="35"/>
      <c r="G18" s="52"/>
      <c r="H18" s="51"/>
      <c r="I18" s="51"/>
      <c r="J18" s="51"/>
      <c r="K18" s="51"/>
      <c r="L18" s="53"/>
    </row>
    <row r="19" spans="1:12" s="9" customFormat="1" ht="24.95" customHeight="1">
      <c r="A19" s="37" t="s">
        <v>55</v>
      </c>
      <c r="B19" s="37" t="s">
        <v>47</v>
      </c>
      <c r="C19" s="83">
        <v>173000</v>
      </c>
      <c r="D19" s="39" t="s">
        <v>43</v>
      </c>
      <c r="F19" s="35"/>
      <c r="G19" s="52"/>
      <c r="H19" s="51"/>
      <c r="I19" s="51"/>
      <c r="J19" s="51"/>
      <c r="K19" s="51"/>
      <c r="L19" s="53"/>
    </row>
    <row r="20" spans="1:12" s="9" customFormat="1" ht="24.95" customHeight="1">
      <c r="A20" s="37" t="s">
        <v>55</v>
      </c>
      <c r="B20" s="37" t="s">
        <v>47</v>
      </c>
      <c r="C20" s="83">
        <v>50600</v>
      </c>
      <c r="D20" s="39" t="s">
        <v>43</v>
      </c>
      <c r="F20" s="35"/>
      <c r="G20" s="52"/>
      <c r="H20" s="51"/>
      <c r="I20" s="51"/>
      <c r="J20" s="51"/>
      <c r="K20" s="51"/>
      <c r="L20" s="53"/>
    </row>
    <row r="21" spans="1:12" s="9" customFormat="1" ht="24.95" customHeight="1">
      <c r="A21" s="37" t="s">
        <v>55</v>
      </c>
      <c r="B21" s="37" t="s">
        <v>47</v>
      </c>
      <c r="C21" s="83">
        <v>46000</v>
      </c>
      <c r="D21" s="39" t="s">
        <v>43</v>
      </c>
      <c r="F21" s="35"/>
      <c r="G21" s="52"/>
      <c r="H21" s="51"/>
      <c r="I21" s="51"/>
      <c r="J21" s="51"/>
      <c r="K21" s="51"/>
      <c r="L21" s="53"/>
    </row>
    <row r="22" spans="1:12" s="9" customFormat="1" ht="24.95" customHeight="1">
      <c r="A22" s="37" t="s">
        <v>55</v>
      </c>
      <c r="B22" s="37" t="s">
        <v>47</v>
      </c>
      <c r="C22" s="83">
        <v>45000</v>
      </c>
      <c r="D22" s="39" t="s">
        <v>43</v>
      </c>
      <c r="F22" s="35"/>
      <c r="G22" s="52"/>
      <c r="H22" s="51"/>
      <c r="I22" s="51"/>
      <c r="J22" s="51"/>
      <c r="K22" s="51"/>
      <c r="L22" s="53"/>
    </row>
    <row r="23" spans="1:12" s="9" customFormat="1" ht="24.95" customHeight="1">
      <c r="A23" s="14"/>
      <c r="B23" s="44"/>
      <c r="C23" s="45"/>
      <c r="D23" s="44"/>
      <c r="E23" s="31"/>
      <c r="F23" s="10"/>
    </row>
    <row r="24" spans="1:12" ht="24.95" customHeight="1">
      <c r="A24" s="14"/>
      <c r="B24" s="44"/>
      <c r="C24" s="45"/>
      <c r="D24" s="44"/>
      <c r="E24" s="41"/>
    </row>
    <row r="25" spans="1:12" ht="24.95" customHeight="1">
      <c r="A25" s="14"/>
      <c r="B25" s="44"/>
      <c r="C25" s="45"/>
      <c r="D25" s="44"/>
      <c r="E25" s="41"/>
    </row>
    <row r="26" spans="1:12" ht="24.95" customHeight="1">
      <c r="A26" s="14"/>
      <c r="B26" s="44"/>
      <c r="C26" s="45"/>
      <c r="D26" s="44"/>
      <c r="E26" s="41"/>
    </row>
    <row r="27" spans="1:12">
      <c r="A27" s="29"/>
      <c r="B27" s="42"/>
      <c r="C27" s="43"/>
      <c r="D27" s="42"/>
      <c r="E27" s="41"/>
    </row>
    <row r="28" spans="1:12">
      <c r="A28" s="29"/>
      <c r="B28" s="42"/>
      <c r="C28" s="43"/>
      <c r="D28" s="42"/>
      <c r="E28" s="41"/>
    </row>
    <row r="29" spans="1:12">
      <c r="A29" s="29"/>
      <c r="B29" s="42"/>
      <c r="C29" s="43"/>
      <c r="D29" s="42"/>
      <c r="E29" s="41"/>
    </row>
    <row r="30" spans="1:12">
      <c r="A30" s="29"/>
      <c r="B30" s="42"/>
      <c r="C30" s="43"/>
      <c r="D30" s="42"/>
      <c r="E30" s="41"/>
    </row>
    <row r="31" spans="1:12">
      <c r="A31" s="29"/>
      <c r="B31" s="42"/>
      <c r="C31" s="43"/>
      <c r="D31" s="42"/>
      <c r="E31" s="41"/>
    </row>
    <row r="32" spans="1:12">
      <c r="A32" s="29"/>
    </row>
    <row r="33" spans="1:1">
      <c r="A33" s="29"/>
    </row>
    <row r="34" spans="1:1">
      <c r="A34" s="29"/>
    </row>
    <row r="35" spans="1:1">
      <c r="A35" s="29"/>
    </row>
    <row r="36" spans="1:1">
      <c r="A36" s="29"/>
    </row>
    <row r="37" spans="1:1">
      <c r="A37" s="29"/>
    </row>
    <row r="38" spans="1:1">
      <c r="A38" s="32"/>
    </row>
    <row r="39" spans="1:1">
      <c r="A39" s="32"/>
    </row>
  </sheetData>
  <autoFilter ref="A13:D22"/>
  <mergeCells count="24">
    <mergeCell ref="A11:B11"/>
    <mergeCell ref="G9:H9"/>
    <mergeCell ref="E9:F9"/>
    <mergeCell ref="C9:D9"/>
    <mergeCell ref="A9:B9"/>
    <mergeCell ref="G6:H6"/>
    <mergeCell ref="C7:D7"/>
    <mergeCell ref="E7:F7"/>
    <mergeCell ref="G7:H7"/>
    <mergeCell ref="G8:H8"/>
    <mergeCell ref="A7:B7"/>
    <mergeCell ref="A6:B6"/>
    <mergeCell ref="E8:F8"/>
    <mergeCell ref="E6:F6"/>
    <mergeCell ref="C6:D6"/>
    <mergeCell ref="A8:B8"/>
    <mergeCell ref="C8:D8"/>
    <mergeCell ref="A1:H1"/>
    <mergeCell ref="A5:B5"/>
    <mergeCell ref="C5:D5"/>
    <mergeCell ref="E5:F5"/>
    <mergeCell ref="G5:H5"/>
    <mergeCell ref="G4:H4"/>
    <mergeCell ref="A3:B3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3" s="1" customFormat="1" ht="25.5">
      <c r="A1" s="59" t="s">
        <v>45</v>
      </c>
      <c r="B1" s="59"/>
      <c r="C1" s="59"/>
      <c r="D1" s="59"/>
      <c r="E1" s="59"/>
      <c r="F1" s="59"/>
      <c r="G1" s="59"/>
      <c r="H1" s="59"/>
    </row>
    <row r="2" spans="1:13" s="2" customFormat="1">
      <c r="C2" s="19"/>
      <c r="G2" s="3"/>
    </row>
    <row r="3" spans="1:13" s="2" customFormat="1" ht="26.25">
      <c r="A3" s="4" t="s">
        <v>0</v>
      </c>
      <c r="B3" s="4"/>
      <c r="C3" s="19"/>
      <c r="G3" s="3"/>
    </row>
    <row r="4" spans="1:13" s="2" customFormat="1">
      <c r="C4" s="19"/>
      <c r="G4" s="62" t="s">
        <v>10</v>
      </c>
      <c r="H4" s="62"/>
    </row>
    <row r="5" spans="1:13" s="2" customFormat="1" ht="30" customHeight="1">
      <c r="A5" s="60" t="s">
        <v>1</v>
      </c>
      <c r="B5" s="61"/>
      <c r="C5" s="60" t="s">
        <v>2</v>
      </c>
      <c r="D5" s="61"/>
      <c r="E5" s="60" t="s">
        <v>3</v>
      </c>
      <c r="F5" s="61"/>
      <c r="G5" s="60" t="s">
        <v>4</v>
      </c>
      <c r="H5" s="61"/>
    </row>
    <row r="6" spans="1:13" s="2" customFormat="1" ht="30" customHeight="1">
      <c r="A6" s="66" t="s">
        <v>5</v>
      </c>
      <c r="B6" s="67"/>
      <c r="C6" s="66">
        <f>SUM(C7:D9)</f>
        <v>11</v>
      </c>
      <c r="D6" s="67"/>
      <c r="E6" s="70">
        <f>SUM(E7:F9)</f>
        <v>810000</v>
      </c>
      <c r="F6" s="71"/>
      <c r="G6" s="74">
        <f>SUM(G7:H9)</f>
        <v>1</v>
      </c>
      <c r="H6" s="75"/>
    </row>
    <row r="7" spans="1:13" s="2" customFormat="1" ht="30" customHeight="1">
      <c r="A7" s="64" t="s">
        <v>16</v>
      </c>
      <c r="B7" s="65"/>
      <c r="C7" s="60">
        <v>1</v>
      </c>
      <c r="D7" s="61"/>
      <c r="E7" s="68">
        <v>153000</v>
      </c>
      <c r="F7" s="69"/>
      <c r="G7" s="76">
        <f>E7/$E$6</f>
        <v>0.18888888888888888</v>
      </c>
      <c r="H7" s="77"/>
    </row>
    <row r="8" spans="1:13" s="2" customFormat="1" ht="30" customHeight="1">
      <c r="A8" s="72" t="s">
        <v>15</v>
      </c>
      <c r="B8" s="73"/>
      <c r="C8" s="60">
        <v>10</v>
      </c>
      <c r="D8" s="61"/>
      <c r="E8" s="68">
        <v>657000</v>
      </c>
      <c r="F8" s="69"/>
      <c r="G8" s="76">
        <f>E8/$E$6</f>
        <v>0.81111111111111112</v>
      </c>
      <c r="H8" s="77"/>
    </row>
    <row r="9" spans="1:13" s="2" customFormat="1" ht="30" customHeight="1">
      <c r="A9" s="64" t="s">
        <v>13</v>
      </c>
      <c r="B9" s="65"/>
      <c r="C9" s="60">
        <v>0</v>
      </c>
      <c r="D9" s="61"/>
      <c r="E9" s="68">
        <v>0</v>
      </c>
      <c r="F9" s="69"/>
      <c r="G9" s="76">
        <f>E9/$E$6</f>
        <v>0</v>
      </c>
      <c r="H9" s="77"/>
    </row>
    <row r="10" spans="1:13" s="2" customFormat="1">
      <c r="A10" s="5"/>
      <c r="B10" s="5"/>
      <c r="C10" s="20"/>
      <c r="D10" s="5"/>
      <c r="E10" s="5"/>
      <c r="F10" s="5"/>
      <c r="G10" s="6"/>
      <c r="H10" s="5"/>
    </row>
    <row r="11" spans="1:13" s="2" customFormat="1" ht="26.25">
      <c r="A11" s="4" t="s">
        <v>6</v>
      </c>
      <c r="B11" s="4"/>
      <c r="C11" s="19"/>
      <c r="G11" s="3"/>
    </row>
    <row r="12" spans="1:13" s="2" customFormat="1">
      <c r="C12" s="19"/>
      <c r="D12" s="17" t="s">
        <v>12</v>
      </c>
    </row>
    <row r="13" spans="1:13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  <c r="F13" s="51"/>
      <c r="G13" s="51"/>
      <c r="H13" s="51"/>
      <c r="I13" s="51"/>
      <c r="J13" s="51"/>
      <c r="K13" s="51"/>
      <c r="L13" s="51"/>
      <c r="M13" s="51"/>
    </row>
    <row r="14" spans="1:13" s="9" customFormat="1" ht="31.5" customHeight="1">
      <c r="A14" s="37" t="s">
        <v>37</v>
      </c>
      <c r="B14" s="56" t="s">
        <v>44</v>
      </c>
      <c r="C14" s="57">
        <v>44000</v>
      </c>
      <c r="D14" s="58" t="s">
        <v>43</v>
      </c>
      <c r="F14" s="51"/>
      <c r="G14" s="51"/>
      <c r="H14" s="51"/>
      <c r="I14" s="51"/>
      <c r="J14" s="51"/>
      <c r="K14" s="51"/>
      <c r="L14" s="51"/>
      <c r="M14" s="51"/>
    </row>
    <row r="15" spans="1:13" s="9" customFormat="1" ht="31.5" customHeight="1">
      <c r="A15" s="37" t="s">
        <v>37</v>
      </c>
      <c r="B15" s="56" t="s">
        <v>44</v>
      </c>
      <c r="C15" s="57">
        <v>85000</v>
      </c>
      <c r="D15" s="58" t="s">
        <v>43</v>
      </c>
      <c r="F15" s="51"/>
      <c r="G15" s="51"/>
      <c r="H15" s="51"/>
      <c r="I15" s="51"/>
      <c r="J15" s="51"/>
      <c r="K15" s="51"/>
      <c r="L15" s="51"/>
      <c r="M15" s="51"/>
    </row>
    <row r="16" spans="1:13" s="9" customFormat="1" ht="31.5" customHeight="1">
      <c r="A16" s="37" t="s">
        <v>37</v>
      </c>
      <c r="B16" s="37" t="s">
        <v>31</v>
      </c>
      <c r="C16" s="57">
        <v>153000</v>
      </c>
      <c r="D16" s="58" t="s">
        <v>43</v>
      </c>
      <c r="F16" s="51"/>
      <c r="G16" s="51"/>
      <c r="H16" s="51"/>
      <c r="I16" s="51"/>
      <c r="J16" s="51"/>
      <c r="K16" s="51"/>
      <c r="L16" s="51"/>
      <c r="M16" s="51"/>
    </row>
    <row r="17" spans="1:13" s="9" customFormat="1" ht="30" customHeight="1">
      <c r="A17" s="13" t="s">
        <v>38</v>
      </c>
      <c r="B17" s="13" t="s">
        <v>30</v>
      </c>
      <c r="C17" s="49">
        <v>117000</v>
      </c>
      <c r="D17" s="13" t="s">
        <v>33</v>
      </c>
      <c r="F17" s="52"/>
      <c r="G17" s="51"/>
      <c r="H17" s="51"/>
      <c r="I17" s="51"/>
      <c r="J17" s="51"/>
      <c r="K17" s="51"/>
      <c r="L17" s="53"/>
      <c r="M17" s="51"/>
    </row>
    <row r="18" spans="1:13" s="27" customFormat="1" ht="30" customHeight="1">
      <c r="A18" s="13" t="s">
        <v>38</v>
      </c>
      <c r="B18" s="13" t="s">
        <v>30</v>
      </c>
      <c r="C18" s="49">
        <v>33000</v>
      </c>
      <c r="D18" s="13" t="s">
        <v>33</v>
      </c>
      <c r="E18" s="28"/>
      <c r="F18" s="52"/>
      <c r="G18" s="31"/>
      <c r="H18" s="31"/>
      <c r="I18" s="31"/>
      <c r="J18" s="31"/>
      <c r="K18" s="31"/>
      <c r="L18" s="53"/>
      <c r="M18" s="31"/>
    </row>
    <row r="19" spans="1:13" s="27" customFormat="1" ht="30" customHeight="1">
      <c r="A19" s="13" t="s">
        <v>39</v>
      </c>
      <c r="B19" s="13" t="s">
        <v>30</v>
      </c>
      <c r="C19" s="49">
        <v>30000</v>
      </c>
      <c r="D19" s="13" t="s">
        <v>33</v>
      </c>
      <c r="E19" s="28"/>
      <c r="F19" s="52"/>
      <c r="G19" s="31"/>
      <c r="H19" s="31"/>
      <c r="I19" s="31"/>
      <c r="J19" s="31"/>
      <c r="K19" s="31"/>
      <c r="L19" s="53"/>
      <c r="M19" s="31"/>
    </row>
    <row r="20" spans="1:13" s="27" customFormat="1" ht="30" customHeight="1">
      <c r="A20" s="37" t="s">
        <v>40</v>
      </c>
      <c r="B20" s="56" t="s">
        <v>44</v>
      </c>
      <c r="C20" s="50">
        <v>34000</v>
      </c>
      <c r="D20" s="37" t="s">
        <v>33</v>
      </c>
      <c r="F20" s="52"/>
      <c r="G20" s="31"/>
      <c r="H20" s="31"/>
      <c r="I20" s="31"/>
      <c r="J20" s="31"/>
      <c r="K20" s="31"/>
      <c r="L20" s="53"/>
      <c r="M20" s="31"/>
    </row>
    <row r="21" spans="1:13" s="27" customFormat="1" ht="30" customHeight="1">
      <c r="A21" s="37" t="s">
        <v>40</v>
      </c>
      <c r="B21" s="56" t="s">
        <v>44</v>
      </c>
      <c r="C21" s="50">
        <v>90000</v>
      </c>
      <c r="D21" s="37" t="s">
        <v>32</v>
      </c>
      <c r="F21" s="52"/>
      <c r="G21" s="31"/>
      <c r="H21" s="31"/>
      <c r="I21" s="31"/>
      <c r="J21" s="31"/>
      <c r="K21" s="31"/>
      <c r="L21" s="53"/>
      <c r="M21" s="31"/>
    </row>
    <row r="22" spans="1:13" s="27" customFormat="1" ht="30" customHeight="1">
      <c r="A22" s="37" t="s">
        <v>40</v>
      </c>
      <c r="B22" s="56" t="s">
        <v>44</v>
      </c>
      <c r="C22" s="50">
        <v>114000</v>
      </c>
      <c r="D22" s="37" t="s">
        <v>32</v>
      </c>
      <c r="F22" s="52"/>
      <c r="G22" s="31"/>
      <c r="H22" s="31"/>
      <c r="I22" s="31"/>
      <c r="J22" s="31"/>
      <c r="K22" s="31"/>
      <c r="L22" s="53"/>
      <c r="M22" s="31"/>
    </row>
    <row r="23" spans="1:13" s="27" customFormat="1" ht="30" customHeight="1">
      <c r="A23" s="37" t="s">
        <v>41</v>
      </c>
      <c r="B23" s="56" t="s">
        <v>44</v>
      </c>
      <c r="C23" s="50">
        <v>40000</v>
      </c>
      <c r="D23" s="37" t="s">
        <v>32</v>
      </c>
      <c r="F23" s="52"/>
      <c r="G23" s="31"/>
      <c r="H23" s="31"/>
      <c r="I23" s="31"/>
      <c r="J23" s="31"/>
      <c r="K23" s="31"/>
      <c r="L23" s="53"/>
      <c r="M23" s="31"/>
    </row>
    <row r="24" spans="1:13" s="27" customFormat="1" ht="30" customHeight="1">
      <c r="A24" s="37" t="s">
        <v>41</v>
      </c>
      <c r="B24" s="56" t="s">
        <v>44</v>
      </c>
      <c r="C24" s="50">
        <v>70000</v>
      </c>
      <c r="D24" s="37" t="s">
        <v>32</v>
      </c>
      <c r="F24" s="52"/>
      <c r="G24" s="31"/>
      <c r="H24" s="31"/>
      <c r="I24" s="31"/>
      <c r="J24" s="31"/>
      <c r="K24" s="31"/>
      <c r="L24" s="53"/>
      <c r="M24" s="31"/>
    </row>
    <row r="25" spans="1:13" s="9" customFormat="1" ht="30" customHeight="1">
      <c r="A25" s="29"/>
      <c r="B25" s="14"/>
      <c r="C25" s="30"/>
      <c r="D25" s="14"/>
      <c r="F25" s="35"/>
      <c r="G25" s="51"/>
      <c r="H25" s="51"/>
      <c r="I25" s="51"/>
      <c r="J25" s="51"/>
      <c r="K25" s="51"/>
      <c r="L25" s="51"/>
      <c r="M25" s="51"/>
    </row>
    <row r="26" spans="1:13">
      <c r="A26" s="12"/>
      <c r="C26" s="22"/>
      <c r="D26" s="78"/>
      <c r="E26" s="78"/>
      <c r="G26" s="11"/>
      <c r="H26" s="14"/>
    </row>
    <row r="27" spans="1:13">
      <c r="D27" s="78"/>
      <c r="E27" s="78"/>
    </row>
    <row r="28" spans="1:13">
      <c r="D28" s="78"/>
      <c r="E28" s="78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26:E26"/>
    <mergeCell ref="D27:E27"/>
    <mergeCell ref="D28:E28"/>
    <mergeCell ref="A8:B8"/>
    <mergeCell ref="C8:D8"/>
    <mergeCell ref="E8:F8"/>
  </mergeCells>
  <phoneticPr fontId="2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A2" sqref="A2"/>
    </sheetView>
  </sheetViews>
  <sheetFormatPr defaultRowHeight="16.5"/>
  <cols>
    <col min="1" max="1" width="11.875" customWidth="1"/>
    <col min="2" max="2" width="30.625" customWidth="1"/>
    <col min="3" max="3" width="15.5" style="18" customWidth="1"/>
    <col min="4" max="4" width="15.5" customWidth="1"/>
    <col min="5" max="6" width="17.375" customWidth="1"/>
    <col min="7" max="7" width="10.5" customWidth="1"/>
    <col min="8" max="8" width="9.625" customWidth="1"/>
    <col min="10" max="10" width="9.375" bestFit="1" customWidth="1"/>
  </cols>
  <sheetData>
    <row r="1" spans="1:11" s="1" customFormat="1" ht="25.5">
      <c r="A1" s="59" t="s">
        <v>46</v>
      </c>
      <c r="B1" s="59"/>
      <c r="C1" s="59"/>
      <c r="D1" s="59"/>
      <c r="E1" s="59"/>
      <c r="F1" s="59"/>
      <c r="G1" s="59"/>
      <c r="H1" s="59"/>
    </row>
    <row r="2" spans="1:11" s="2" customFormat="1">
      <c r="C2" s="19"/>
      <c r="G2" s="3"/>
    </row>
    <row r="3" spans="1:11" s="2" customFormat="1" ht="26.25">
      <c r="A3" s="4" t="s">
        <v>0</v>
      </c>
      <c r="B3" s="4"/>
      <c r="C3" s="19"/>
      <c r="G3" s="3"/>
    </row>
    <row r="4" spans="1:11" s="2" customFormat="1">
      <c r="C4" s="19"/>
      <c r="G4" s="62" t="s">
        <v>10</v>
      </c>
      <c r="H4" s="62"/>
    </row>
    <row r="5" spans="1:11" s="2" customFormat="1" ht="30" customHeight="1">
      <c r="A5" s="60" t="s">
        <v>1</v>
      </c>
      <c r="B5" s="61"/>
      <c r="C5" s="60" t="s">
        <v>2</v>
      </c>
      <c r="D5" s="61"/>
      <c r="E5" s="60" t="s">
        <v>3</v>
      </c>
      <c r="F5" s="61"/>
      <c r="G5" s="60" t="s">
        <v>4</v>
      </c>
      <c r="H5" s="61"/>
    </row>
    <row r="6" spans="1:11" s="2" customFormat="1" ht="30" customHeight="1">
      <c r="A6" s="66" t="s">
        <v>5</v>
      </c>
      <c r="B6" s="67"/>
      <c r="C6" s="66">
        <f>SUM(C7:D9)</f>
        <v>9</v>
      </c>
      <c r="D6" s="67"/>
      <c r="E6" s="70">
        <f>SUM(E7:F9)</f>
        <v>903700</v>
      </c>
      <c r="F6" s="71"/>
      <c r="G6" s="74">
        <f>SUM(G7:H9)</f>
        <v>1</v>
      </c>
      <c r="H6" s="75"/>
    </row>
    <row r="7" spans="1:11" s="2" customFormat="1" ht="30" customHeight="1">
      <c r="A7" s="64" t="s">
        <v>16</v>
      </c>
      <c r="B7" s="65"/>
      <c r="C7" s="60">
        <v>3</v>
      </c>
      <c r="D7" s="61"/>
      <c r="E7" s="68">
        <f>C15+C21+C22</f>
        <v>303800</v>
      </c>
      <c r="F7" s="69"/>
      <c r="G7" s="76">
        <f>E7/$E$6</f>
        <v>0.33617350890782338</v>
      </c>
      <c r="H7" s="77"/>
    </row>
    <row r="8" spans="1:11" s="2" customFormat="1" ht="30" customHeight="1">
      <c r="A8" s="72" t="s">
        <v>18</v>
      </c>
      <c r="B8" s="73"/>
      <c r="C8" s="60">
        <v>6</v>
      </c>
      <c r="D8" s="61"/>
      <c r="E8" s="68">
        <f>C14+C16+C17+C18+C19+C20+C23+C24</f>
        <v>599900</v>
      </c>
      <c r="F8" s="69"/>
      <c r="G8" s="76">
        <f>E8/$E$6</f>
        <v>0.66382649109217662</v>
      </c>
      <c r="H8" s="77"/>
    </row>
    <row r="9" spans="1:11" s="2" customFormat="1" ht="30" customHeight="1">
      <c r="A9" s="64" t="s">
        <v>13</v>
      </c>
      <c r="B9" s="65"/>
      <c r="C9" s="60">
        <v>0</v>
      </c>
      <c r="D9" s="61"/>
      <c r="E9" s="68">
        <v>0</v>
      </c>
      <c r="F9" s="69"/>
      <c r="G9" s="76">
        <f>E9/$E$6</f>
        <v>0</v>
      </c>
      <c r="H9" s="77"/>
    </row>
    <row r="10" spans="1:11" s="2" customFormat="1">
      <c r="A10" s="5"/>
      <c r="B10" s="5"/>
      <c r="C10" s="20"/>
      <c r="D10" s="5"/>
      <c r="E10" s="5"/>
      <c r="F10" s="5"/>
      <c r="G10" s="6"/>
      <c r="H10" s="5"/>
    </row>
    <row r="11" spans="1:11" s="2" customFormat="1" ht="26.25">
      <c r="A11" s="4" t="s">
        <v>6</v>
      </c>
      <c r="B11" s="4"/>
      <c r="C11" s="19"/>
      <c r="G11" s="3"/>
    </row>
    <row r="12" spans="1:11" s="2" customFormat="1">
      <c r="C12" s="19"/>
      <c r="D12" s="17" t="s">
        <v>12</v>
      </c>
    </row>
    <row r="13" spans="1:11" s="9" customFormat="1" ht="31.5" customHeight="1">
      <c r="A13" s="7" t="s">
        <v>7</v>
      </c>
      <c r="B13" s="15" t="s">
        <v>8</v>
      </c>
      <c r="C13" s="21" t="s">
        <v>9</v>
      </c>
      <c r="D13" s="16" t="s">
        <v>11</v>
      </c>
    </row>
    <row r="14" spans="1:11" s="9" customFormat="1" ht="30" customHeight="1">
      <c r="A14" s="47">
        <v>45211</v>
      </c>
      <c r="B14" s="39" t="s">
        <v>35</v>
      </c>
      <c r="C14" s="38">
        <v>46000</v>
      </c>
      <c r="D14" s="37"/>
      <c r="F14" s="52"/>
      <c r="G14" s="51"/>
      <c r="H14" s="51"/>
      <c r="I14" s="51"/>
      <c r="J14" s="53"/>
      <c r="K14" s="51"/>
    </row>
    <row r="15" spans="1:11" s="9" customFormat="1" ht="30" customHeight="1">
      <c r="A15" s="47">
        <v>45211</v>
      </c>
      <c r="B15" s="39" t="s">
        <v>34</v>
      </c>
      <c r="C15" s="38">
        <v>45000</v>
      </c>
      <c r="D15" s="37"/>
      <c r="E15" s="10"/>
      <c r="F15" s="52"/>
      <c r="G15" s="51"/>
      <c r="H15" s="51"/>
      <c r="I15" s="51"/>
      <c r="J15" s="53"/>
      <c r="K15" s="51"/>
    </row>
    <row r="16" spans="1:11" s="9" customFormat="1" ht="30" customHeight="1">
      <c r="A16" s="47">
        <v>45226</v>
      </c>
      <c r="B16" s="39" t="s">
        <v>35</v>
      </c>
      <c r="C16" s="38">
        <v>58000</v>
      </c>
      <c r="D16" s="37"/>
      <c r="E16" s="10"/>
      <c r="F16" s="52"/>
      <c r="G16" s="51"/>
      <c r="H16" s="51"/>
      <c r="I16" s="51"/>
      <c r="J16" s="53"/>
      <c r="K16" s="51"/>
    </row>
    <row r="17" spans="1:11" s="9" customFormat="1" ht="30" customHeight="1">
      <c r="A17" s="47">
        <v>45226</v>
      </c>
      <c r="B17" s="39" t="s">
        <v>35</v>
      </c>
      <c r="C17" s="38">
        <v>52000</v>
      </c>
      <c r="D17" s="37"/>
      <c r="F17" s="52"/>
      <c r="G17" s="51"/>
      <c r="H17" s="51"/>
      <c r="I17" s="51"/>
      <c r="J17" s="53"/>
      <c r="K17" s="51"/>
    </row>
    <row r="18" spans="1:11" s="27" customFormat="1" ht="30" customHeight="1">
      <c r="A18" s="47">
        <v>45226</v>
      </c>
      <c r="B18" s="39" t="s">
        <v>35</v>
      </c>
      <c r="C18" s="38">
        <v>40000</v>
      </c>
      <c r="D18" s="37"/>
      <c r="F18" s="52"/>
      <c r="G18" s="31"/>
      <c r="H18" s="31"/>
      <c r="I18" s="31"/>
      <c r="J18" s="53"/>
      <c r="K18" s="31"/>
    </row>
    <row r="19" spans="1:11" s="27" customFormat="1" ht="30" customHeight="1">
      <c r="A19" s="46">
        <v>45243</v>
      </c>
      <c r="B19" s="33" t="s">
        <v>35</v>
      </c>
      <c r="C19" s="40">
        <v>195000</v>
      </c>
      <c r="D19" s="13"/>
      <c r="F19" s="52"/>
      <c r="G19" s="31"/>
      <c r="H19" s="31"/>
      <c r="I19" s="31"/>
      <c r="J19" s="53"/>
      <c r="K19" s="31"/>
    </row>
    <row r="20" spans="1:11" s="27" customFormat="1" ht="30" customHeight="1">
      <c r="A20" s="46">
        <v>45243</v>
      </c>
      <c r="B20" s="33" t="s">
        <v>35</v>
      </c>
      <c r="C20" s="40">
        <v>113900</v>
      </c>
      <c r="D20" s="13"/>
      <c r="F20" s="52"/>
      <c r="G20" s="31"/>
      <c r="H20" s="31"/>
      <c r="I20" s="31"/>
      <c r="J20" s="53"/>
      <c r="K20" s="31"/>
    </row>
    <row r="21" spans="1:11" s="27" customFormat="1" ht="30" customHeight="1">
      <c r="A21" s="46">
        <v>45254</v>
      </c>
      <c r="B21" s="26" t="s">
        <v>34</v>
      </c>
      <c r="C21" s="40">
        <v>204800</v>
      </c>
      <c r="D21" s="13"/>
      <c r="F21" s="52"/>
      <c r="G21" s="31"/>
      <c r="H21" s="31"/>
      <c r="I21" s="31"/>
      <c r="J21" s="53"/>
      <c r="K21" s="31"/>
    </row>
    <row r="22" spans="1:11" s="27" customFormat="1" ht="30" customHeight="1">
      <c r="A22" s="46">
        <v>45254</v>
      </c>
      <c r="B22" s="26" t="s">
        <v>34</v>
      </c>
      <c r="C22" s="40">
        <v>54000</v>
      </c>
      <c r="D22" s="13"/>
      <c r="F22" s="52"/>
      <c r="G22" s="31"/>
      <c r="H22" s="31"/>
      <c r="I22" s="31"/>
      <c r="J22" s="53"/>
      <c r="K22" s="31"/>
    </row>
    <row r="23" spans="1:11" s="27" customFormat="1" ht="30" customHeight="1">
      <c r="A23" s="47">
        <v>45272</v>
      </c>
      <c r="B23" s="39" t="s">
        <v>35</v>
      </c>
      <c r="C23" s="38">
        <v>36000</v>
      </c>
      <c r="D23" s="37"/>
      <c r="F23" s="52"/>
      <c r="G23" s="31"/>
      <c r="H23" s="31"/>
      <c r="I23" s="31"/>
      <c r="J23" s="53"/>
      <c r="K23" s="31"/>
    </row>
    <row r="24" spans="1:11" s="27" customFormat="1" ht="30" customHeight="1">
      <c r="A24" s="47">
        <v>45286</v>
      </c>
      <c r="B24" s="39" t="s">
        <v>35</v>
      </c>
      <c r="C24" s="38">
        <v>59000</v>
      </c>
      <c r="D24" s="37"/>
      <c r="F24" s="52"/>
      <c r="G24" s="31"/>
      <c r="H24" s="31"/>
      <c r="I24" s="31"/>
      <c r="J24" s="53"/>
      <c r="K24" s="31"/>
    </row>
    <row r="25" spans="1:11" s="27" customFormat="1" ht="30" customHeight="1">
      <c r="A25" s="48"/>
      <c r="B25" s="14"/>
      <c r="C25" s="30"/>
      <c r="D25" s="14"/>
      <c r="F25" s="54"/>
      <c r="G25" s="31"/>
      <c r="H25" s="31"/>
      <c r="I25" s="31"/>
      <c r="J25" s="31"/>
      <c r="K25" s="31"/>
    </row>
    <row r="26" spans="1:11" s="27" customFormat="1" ht="30" customHeight="1">
      <c r="A26" s="48"/>
      <c r="B26" s="48"/>
      <c r="C26" s="30"/>
      <c r="D26" s="14"/>
      <c r="F26" s="54"/>
      <c r="G26" s="31"/>
      <c r="H26" s="31"/>
      <c r="I26" s="31"/>
      <c r="J26" s="31"/>
      <c r="K26" s="31"/>
    </row>
    <row r="27" spans="1:11" s="9" customFormat="1" ht="30" customHeight="1">
      <c r="A27" s="48"/>
      <c r="B27" s="48"/>
      <c r="C27" s="30"/>
      <c r="D27" s="14"/>
      <c r="F27" s="35"/>
      <c r="G27" s="51"/>
      <c r="H27" s="51"/>
      <c r="I27" s="51"/>
      <c r="J27" s="51"/>
      <c r="K27" s="51"/>
    </row>
    <row r="28" spans="1:11" s="9" customFormat="1" ht="30" customHeight="1">
      <c r="A28" s="48"/>
      <c r="B28" s="48"/>
      <c r="C28" s="30"/>
      <c r="D28" s="14"/>
      <c r="F28" s="35"/>
      <c r="G28" s="51"/>
      <c r="H28" s="51"/>
      <c r="I28" s="51"/>
      <c r="J28" s="51"/>
      <c r="K28" s="51"/>
    </row>
    <row r="29" spans="1:11" s="9" customFormat="1" ht="30" customHeight="1">
      <c r="A29" s="29"/>
      <c r="B29" s="14"/>
      <c r="C29" s="30"/>
      <c r="D29" s="14"/>
      <c r="F29" s="35"/>
      <c r="G29" s="51"/>
      <c r="H29" s="51"/>
      <c r="I29" s="51"/>
      <c r="J29" s="51"/>
      <c r="K29" s="51"/>
    </row>
    <row r="30" spans="1:11">
      <c r="A30" s="12"/>
      <c r="C30" s="22"/>
      <c r="D30" s="78"/>
      <c r="E30" s="78"/>
      <c r="F30" s="55"/>
      <c r="G30" s="11"/>
      <c r="H30" s="14"/>
      <c r="I30" s="55"/>
      <c r="J30" s="55"/>
      <c r="K30" s="55"/>
    </row>
    <row r="31" spans="1:11">
      <c r="D31" s="78"/>
      <c r="E31" s="78"/>
      <c r="F31" s="55"/>
      <c r="G31" s="55"/>
      <c r="H31" s="55"/>
      <c r="I31" s="55"/>
      <c r="J31" s="55"/>
      <c r="K31" s="55"/>
    </row>
    <row r="32" spans="1:11">
      <c r="D32" s="78"/>
      <c r="E32" s="78"/>
    </row>
  </sheetData>
  <mergeCells count="25">
    <mergeCell ref="A1:H1"/>
    <mergeCell ref="G4:H4"/>
    <mergeCell ref="A5:B5"/>
    <mergeCell ref="C5:D5"/>
    <mergeCell ref="E5:F5"/>
    <mergeCell ref="G5:H5"/>
    <mergeCell ref="A6:B6"/>
    <mergeCell ref="C6:D6"/>
    <mergeCell ref="E6:F6"/>
    <mergeCell ref="G6:H6"/>
    <mergeCell ref="A7:B7"/>
    <mergeCell ref="C7:D7"/>
    <mergeCell ref="E7:F7"/>
    <mergeCell ref="G7:H7"/>
    <mergeCell ref="G8:H8"/>
    <mergeCell ref="A9:B9"/>
    <mergeCell ref="C9:D9"/>
    <mergeCell ref="E9:F9"/>
    <mergeCell ref="G9:H9"/>
    <mergeCell ref="D30:E30"/>
    <mergeCell ref="D31:E31"/>
    <mergeCell ref="D32:E32"/>
    <mergeCell ref="A8:B8"/>
    <mergeCell ref="C8:D8"/>
    <mergeCell ref="E8:F8"/>
  </mergeCells>
  <phoneticPr fontId="9" type="noConversion"/>
  <pageMargins left="0.51181102362204722" right="0.51181102362204722" top="0.74803149606299213" bottom="0.74803149606299213" header="0.31496062992125984" footer="0.31496062992125984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G20" sqref="G20"/>
    </sheetView>
  </sheetViews>
  <sheetFormatPr defaultRowHeight="16.5"/>
  <cols>
    <col min="1" max="1" width="26" bestFit="1" customWidth="1"/>
  </cols>
  <sheetData>
    <row r="1" spans="1:8" ht="25.5">
      <c r="A1" s="59" t="s">
        <v>36</v>
      </c>
      <c r="B1" s="59"/>
      <c r="C1" s="59"/>
      <c r="D1" s="59"/>
      <c r="E1" s="59"/>
      <c r="F1" s="59"/>
      <c r="G1" s="59"/>
      <c r="H1" s="59"/>
    </row>
    <row r="2" spans="1:8">
      <c r="A2" s="2"/>
      <c r="B2" s="2"/>
      <c r="C2" s="2"/>
      <c r="D2" s="2"/>
      <c r="E2" s="2"/>
      <c r="F2" s="2"/>
      <c r="G2" s="3"/>
      <c r="H2" s="2"/>
    </row>
    <row r="3" spans="1:8" ht="26.25">
      <c r="A3" s="4" t="s">
        <v>20</v>
      </c>
      <c r="B3" s="4"/>
      <c r="C3" s="2"/>
      <c r="D3" s="2"/>
      <c r="E3" s="2"/>
      <c r="F3" s="2"/>
      <c r="G3" s="3"/>
      <c r="H3" s="2"/>
    </row>
    <row r="4" spans="1:8">
      <c r="A4" s="2"/>
      <c r="B4" s="2"/>
      <c r="C4" s="2"/>
      <c r="D4" s="2"/>
      <c r="E4" s="2"/>
      <c r="F4" s="2"/>
      <c r="G4" s="62" t="s">
        <v>21</v>
      </c>
      <c r="H4" s="62"/>
    </row>
    <row r="5" spans="1:8" ht="24.95" customHeight="1">
      <c r="A5" s="60" t="s">
        <v>22</v>
      </c>
      <c r="B5" s="61"/>
      <c r="C5" s="60" t="s">
        <v>23</v>
      </c>
      <c r="D5" s="61"/>
      <c r="E5" s="60" t="s">
        <v>24</v>
      </c>
      <c r="F5" s="61"/>
      <c r="G5" s="60" t="s">
        <v>25</v>
      </c>
      <c r="H5" s="61"/>
    </row>
    <row r="6" spans="1:8" ht="24.95" customHeight="1">
      <c r="A6" s="66" t="s">
        <v>26</v>
      </c>
      <c r="B6" s="67"/>
      <c r="C6" s="66">
        <f>SUM(C7:D9)</f>
        <v>29</v>
      </c>
      <c r="D6" s="67"/>
      <c r="E6" s="79">
        <f>SUM(E7:F9)</f>
        <v>2478300</v>
      </c>
      <c r="F6" s="80"/>
      <c r="G6" s="74">
        <f>SUM(G7:H9)</f>
        <v>1</v>
      </c>
      <c r="H6" s="75"/>
    </row>
    <row r="7" spans="1:8" ht="24.95" customHeight="1">
      <c r="A7" s="64" t="s">
        <v>27</v>
      </c>
      <c r="B7" s="65"/>
      <c r="C7" s="60">
        <f>'사장(3분기)'!C7:F7+'개발본부장(1분기)'!C7:F7+'경영본부장(1분기)'!C7:F7</f>
        <v>4</v>
      </c>
      <c r="D7" s="61"/>
      <c r="E7" s="81">
        <f>'사장(3분기)'!C7:F7+'개발본부장(1분기)'!C7:F7+'경영본부장(1분기)'!C7:F7</f>
        <v>456800</v>
      </c>
      <c r="F7" s="82"/>
      <c r="G7" s="76">
        <f>E7/$E$6</f>
        <v>0.18431989670338539</v>
      </c>
      <c r="H7" s="77"/>
    </row>
    <row r="8" spans="1:8" ht="24.95" customHeight="1">
      <c r="A8" s="72" t="s">
        <v>28</v>
      </c>
      <c r="B8" s="73"/>
      <c r="C8" s="60">
        <f>'사장(3분기)'!C8:F8+'개발본부장(1분기)'!C8:F8+'경영본부장(1분기)'!C8:F8</f>
        <v>21</v>
      </c>
      <c r="D8" s="61"/>
      <c r="E8" s="81">
        <f>'사장(3분기)'!C8:F8+'개발본부장(1분기)'!C8:F8+'경영본부장(1분기)'!C8:F8</f>
        <v>1821500</v>
      </c>
      <c r="F8" s="82"/>
      <c r="G8" s="76">
        <f>E8/$E$6</f>
        <v>0.73497962312875764</v>
      </c>
      <c r="H8" s="77"/>
    </row>
    <row r="9" spans="1:8" ht="24.95" customHeight="1">
      <c r="A9" s="64" t="s">
        <v>29</v>
      </c>
      <c r="B9" s="65"/>
      <c r="C9" s="60">
        <f>'사장(3분기)'!C9:F9+'개발본부장(1분기)'!C9:F9+'경영본부장(1분기)'!C9:F9</f>
        <v>4</v>
      </c>
      <c r="D9" s="61"/>
      <c r="E9" s="81">
        <f>'사장(3분기)'!C9:F9+'개발본부장(1분기)'!C9:F9+'경영본부장(1분기)'!C9:F9</f>
        <v>200000</v>
      </c>
      <c r="F9" s="82"/>
      <c r="G9" s="76">
        <f>E9/$E$6</f>
        <v>8.0700480167856997E-2</v>
      </c>
      <c r="H9" s="77"/>
    </row>
    <row r="10" spans="1:8">
      <c r="E10" s="18"/>
      <c r="F10" s="18"/>
    </row>
  </sheetData>
  <mergeCells count="22">
    <mergeCell ref="A8:B8"/>
    <mergeCell ref="C8:D8"/>
    <mergeCell ref="E8:F8"/>
    <mergeCell ref="G8:H8"/>
    <mergeCell ref="A9:B9"/>
    <mergeCell ref="C9:D9"/>
    <mergeCell ref="E9:F9"/>
    <mergeCell ref="G9:H9"/>
    <mergeCell ref="A6:B6"/>
    <mergeCell ref="C6:D6"/>
    <mergeCell ref="E6:F6"/>
    <mergeCell ref="G6:H6"/>
    <mergeCell ref="A7:B7"/>
    <mergeCell ref="C7:D7"/>
    <mergeCell ref="E7:F7"/>
    <mergeCell ref="G7:H7"/>
    <mergeCell ref="A1:H1"/>
    <mergeCell ref="G4:H4"/>
    <mergeCell ref="A5:B5"/>
    <mergeCell ref="C5:D5"/>
    <mergeCell ref="E5:F5"/>
    <mergeCell ref="G5:H5"/>
  </mergeCells>
  <phoneticPr fontId="9" type="noConversion"/>
  <pageMargins left="0.7" right="0.7" top="0.75" bottom="0.75" header="0.3" footer="0.3"/>
  <pageSetup paperSize="9" orientation="portrait" r:id="rId1"/>
  <ignoredErrors>
    <ignoredError sqref="D7 F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사장(3분기)</vt:lpstr>
      <vt:lpstr>경영본부장(1분기)</vt:lpstr>
      <vt:lpstr>개발본부장(1분기)</vt:lpstr>
      <vt:lpstr>총괄표(1분기)</vt:lpstr>
    </vt:vector>
  </TitlesOfParts>
  <Company>XP R3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2024-12-02T00:17:51Z</cp:lastPrinted>
  <dcterms:created xsi:type="dcterms:W3CDTF">2014-02-05T08:53:07Z</dcterms:created>
  <dcterms:modified xsi:type="dcterms:W3CDTF">2024-12-02T00:29:38Z</dcterms:modified>
</cp:coreProperties>
</file>