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년도\1.대행사업\1.지출\1.지출업무(대행사업)\7.업무추진비\2024년\"/>
    </mc:Choice>
  </mc:AlternateContent>
  <bookViews>
    <workbookView xWindow="0" yWindow="0" windowWidth="28800" windowHeight="11145"/>
  </bookViews>
  <sheets>
    <sheet name="사장(2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'사장(2분기)'!$A$13:$D$53</definedName>
  </definedNames>
  <calcPr calcId="162913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<sst xmlns="http://schemas.openxmlformats.org/spreadsheetml/2006/main" count="226" uniqueCount="62">
  <si>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</si>
  <si>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</si>
  <si>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</si>
  <si>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</si>
  <si>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</si>
  <si>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</si>
  <si>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</si>
  <si>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</si>
  <si>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</si>
  <si>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</si>
  <si>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</si>
  <si>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</si>
  <si>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</si>
  <si>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</si>
  <si>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</si>
  <si>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</si>
  <si>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</si>
  <si>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</si>
  <si>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</si>
  <si>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</si>
  <si>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</si>
  <si>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</si>
  <si>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</si>
  <si>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</si>
  <si>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</si>
  <si>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</si>
  <si>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</si>
  <si>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</si>
  <si>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</si>
  <si>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</si>
  <si>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</si>
  <si>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</si>
  <si>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</si>
  <si>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</si>
  <si>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</si>
  <si>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</si>
  <si>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</si>
  <si>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</si>
  <si>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</si>
  <si>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</si>
  <si>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</si>
  <si>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</si>
  <si>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</si>
  <si>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</si>
  <si>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</si>
  <si>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</si>
  <si>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</si>
  <si>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2024년 2분기 사장 업무추진비 집행내역</t>
    <phoneticPr fontId="3" type="noConversion"/>
  </si>
  <si>
    <t>2024-04-12</t>
  </si>
  <si>
    <t>2024-04-29</t>
  </si>
  <si>
    <t>2024-05-13</t>
  </si>
  <si>
    <t>2024-05-27</t>
  </si>
  <si>
    <t>2024-06-03</t>
  </si>
  <si>
    <t>2024-06-04</t>
  </si>
  <si>
    <t>2024-06-11</t>
  </si>
  <si>
    <t>2024-06-19</t>
  </si>
  <si>
    <t>2024-06-25</t>
  </si>
  <si>
    <t>2024-06-27</t>
  </si>
  <si>
    <t>직원격려</t>
  </si>
  <si>
    <t>정책협의간담회</t>
  </si>
  <si>
    <t>직원/유관자 경조사비</t>
  </si>
  <si>
    <t>현금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</si>
</sst>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14" fontId="7" fillId="3" borderId="1" xfId="0" applyNumberFormat="1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0" fillId="0" borderId="0" xfId="0" applyFont="1" applyFill="1" applyBorder="1" applyAlignment="1">
      <alignment horizontal="center" vertical="center" shrinkToFit="1"/>
    </xf>
    <xf numFmtId="41" fontId="0" fillId="0" borderId="0" xfId="1" applyFont="1" applyFill="1" applyBorder="1" applyAlignment="1">
      <alignment horizontal="center" vertical="center" shrinkToFit="1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3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zoomScaleNormal="100" workbookViewId="0">
      <selection activeCell="F12" sqref="F12"/>
    </sheetView>
  </sheetViews>
  <sheetFormatPr defaultRowHeight="16.5"/>
  <cols>
    <col min="1" max="1" width="11.875" style="23" customWidth="1"/>
    <col min="2" max="2" width="30.625" style="23" customWidth="1"/>
    <col min="3" max="3" width="15.5" style="18" customWidth="1"/>
    <col min="4" max="4" width="15.5" style="23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79" t="s">
        <v>47</v>
      </c>
      <c r="B1" s="79"/>
      <c r="C1" s="79"/>
      <c r="D1" s="79"/>
      <c r="E1" s="79"/>
      <c r="F1" s="79"/>
      <c r="G1" s="79"/>
      <c r="H1" s="79"/>
    </row>
    <row r="2" spans="1:12" s="2" customFormat="1">
      <c r="A2" s="24"/>
      <c r="B2" s="24"/>
      <c r="C2" s="19"/>
      <c r="D2" s="24"/>
      <c r="G2" s="3"/>
    </row>
    <row r="3" spans="1:12" s="2" customFormat="1" ht="26.25">
      <c r="A3" s="62" t="s">
        <v>0</v>
      </c>
      <c r="B3" s="62"/>
      <c r="C3" s="19"/>
      <c r="D3" s="24"/>
      <c r="G3" s="3"/>
    </row>
    <row r="4" spans="1:12" s="2" customFormat="1">
      <c r="A4" s="24"/>
      <c r="B4" s="24"/>
      <c r="C4" s="19"/>
      <c r="D4" s="24"/>
      <c r="G4" s="80" t="s">
        <v>10</v>
      </c>
      <c r="H4" s="80"/>
    </row>
    <row r="5" spans="1:12" s="2" customFormat="1" ht="30" customHeight="1">
      <c r="A5" s="67" t="s">
        <v>1</v>
      </c>
      <c r="B5" s="68"/>
      <c r="C5" s="67" t="s">
        <v>2</v>
      </c>
      <c r="D5" s="68"/>
      <c r="E5" s="67" t="s">
        <v>3</v>
      </c>
      <c r="F5" s="68"/>
      <c r="G5" s="67" t="s">
        <v>4</v>
      </c>
      <c r="H5" s="68"/>
    </row>
    <row r="6" spans="1:12" s="2" customFormat="1" ht="30" customHeight="1">
      <c r="A6" s="73" t="s">
        <v>5</v>
      </c>
      <c r="B6" s="74"/>
      <c r="C6" s="73">
        <f>SUM(C7:D9)</f>
        <v>40</v>
      </c>
      <c r="D6" s="74"/>
      <c r="E6" s="75">
        <f>SUM(E7:F9)</f>
        <v>3616600</v>
      </c>
      <c r="F6" s="76"/>
      <c r="G6" s="71">
        <f>SUM(G7:H9)</f>
        <v>1</v>
      </c>
      <c r="H6" s="72"/>
    </row>
    <row r="7" spans="1:12" s="2" customFormat="1" ht="30" customHeight="1">
      <c r="A7" s="69" t="s">
        <v>17</v>
      </c>
      <c r="B7" s="70"/>
      <c r="C7" s="67">
        <v>8</v>
      </c>
      <c r="D7" s="68"/>
      <c r="E7" s="65">
        <v>1024500</v>
      </c>
      <c r="F7" s="66"/>
      <c r="G7" s="63">
        <f>E7/$E$6</f>
        <v>0.28327711109882209</v>
      </c>
      <c r="H7" s="64"/>
    </row>
    <row r="8" spans="1:12" s="2" customFormat="1" ht="30" customHeight="1">
      <c r="A8" s="77" t="s">
        <v>15</v>
      </c>
      <c r="B8" s="78"/>
      <c r="C8" s="67">
        <v>26</v>
      </c>
      <c r="D8" s="68"/>
      <c r="E8" s="65">
        <v>2292100</v>
      </c>
      <c r="F8" s="66"/>
      <c r="G8" s="63">
        <f>E8/$E$6</f>
        <v>0.63377205109771606</v>
      </c>
      <c r="H8" s="64"/>
    </row>
    <row r="9" spans="1:12" s="2" customFormat="1" ht="30" customHeight="1">
      <c r="A9" s="69" t="s">
        <v>14</v>
      </c>
      <c r="B9" s="70"/>
      <c r="C9" s="67">
        <v>6</v>
      </c>
      <c r="D9" s="68"/>
      <c r="E9" s="65">
        <v>300000</v>
      </c>
      <c r="F9" s="66"/>
      <c r="G9" s="63">
        <f>E9/$E$6</f>
        <v>8.295083780346181E-2</v>
      </c>
      <c r="H9" s="64"/>
    </row>
    <row r="10" spans="1:12" s="2" customFormat="1">
      <c r="A10" s="25"/>
      <c r="B10" s="25"/>
      <c r="C10" s="20"/>
      <c r="D10" s="25"/>
      <c r="E10" s="5"/>
      <c r="F10" s="5"/>
      <c r="G10" s="6"/>
      <c r="H10" s="5"/>
    </row>
    <row r="11" spans="1:12" s="2" customFormat="1" ht="26.25">
      <c r="A11" s="62" t="s">
        <v>6</v>
      </c>
      <c r="B11" s="62"/>
      <c r="C11" s="19"/>
      <c r="D11" s="24"/>
      <c r="G11" s="3"/>
    </row>
    <row r="12" spans="1:12" s="2" customFormat="1">
      <c r="A12" s="24"/>
      <c r="B12" s="24"/>
      <c r="C12" s="19"/>
      <c r="D12" s="24" t="s">
        <v>12</v>
      </c>
    </row>
    <row r="13" spans="1:12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  <c r="F13" s="53"/>
      <c r="G13" s="53"/>
      <c r="H13" s="53"/>
      <c r="I13" s="53"/>
      <c r="J13" s="53"/>
      <c r="K13" s="53"/>
      <c r="L13" s="53"/>
    </row>
    <row r="14" spans="1:12" s="9" customFormat="1" ht="24.95" customHeight="1">
      <c r="A14" s="40" t="s">
        <v>48</v>
      </c>
      <c r="B14" s="37" t="s">
        <v>58</v>
      </c>
      <c r="C14" s="38">
        <v>34500</v>
      </c>
      <c r="D14" s="39" t="s">
        <v>43</v>
      </c>
      <c r="E14" s="34"/>
      <c r="F14" s="53"/>
      <c r="G14" s="54"/>
      <c r="H14" s="53"/>
      <c r="I14" s="53"/>
      <c r="J14" s="53"/>
      <c r="K14" s="53"/>
      <c r="L14" s="55"/>
    </row>
    <row r="15" spans="1:12" s="9" customFormat="1" ht="24.95" customHeight="1">
      <c r="A15" s="40" t="s">
        <v>48</v>
      </c>
      <c r="B15" s="37" t="s">
        <v>58</v>
      </c>
      <c r="C15" s="38">
        <v>62000</v>
      </c>
      <c r="D15" s="39" t="s">
        <v>43</v>
      </c>
      <c r="E15" s="34"/>
      <c r="F15" s="35"/>
      <c r="G15" s="54"/>
      <c r="H15" s="53"/>
      <c r="I15" s="53"/>
      <c r="J15" s="53"/>
      <c r="K15" s="53"/>
      <c r="L15" s="55"/>
    </row>
    <row r="16" spans="1:12" s="9" customFormat="1" ht="24.95" customHeight="1">
      <c r="A16" s="40" t="s">
        <v>48</v>
      </c>
      <c r="B16" s="37" t="s">
        <v>58</v>
      </c>
      <c r="C16" s="38">
        <v>103000</v>
      </c>
      <c r="D16" s="39" t="s">
        <v>43</v>
      </c>
      <c r="E16" s="36"/>
      <c r="F16" s="35"/>
      <c r="G16" s="54"/>
      <c r="H16" s="53"/>
      <c r="I16" s="53"/>
      <c r="J16" s="53"/>
      <c r="K16" s="53"/>
      <c r="L16" s="55"/>
    </row>
    <row r="17" spans="1:12" s="9" customFormat="1" ht="24.95" customHeight="1">
      <c r="A17" s="40" t="s">
        <v>48</v>
      </c>
      <c r="B17" s="37" t="s">
        <v>58</v>
      </c>
      <c r="C17" s="38">
        <v>55500</v>
      </c>
      <c r="D17" s="39" t="s">
        <v>43</v>
      </c>
      <c r="E17" s="10"/>
      <c r="F17" s="35"/>
      <c r="G17" s="54"/>
      <c r="H17" s="53"/>
      <c r="I17" s="53"/>
      <c r="J17" s="35"/>
      <c r="K17" s="53"/>
      <c r="L17" s="55"/>
    </row>
    <row r="18" spans="1:12" s="9" customFormat="1" ht="24.95" customHeight="1">
      <c r="A18" s="40" t="s">
        <v>48</v>
      </c>
      <c r="B18" s="37" t="s">
        <v>58</v>
      </c>
      <c r="C18" s="38">
        <v>38500</v>
      </c>
      <c r="D18" s="39" t="s">
        <v>43</v>
      </c>
      <c r="F18" s="35"/>
      <c r="G18" s="54"/>
      <c r="H18" s="53"/>
      <c r="I18" s="53"/>
      <c r="J18" s="53"/>
      <c r="K18" s="53"/>
      <c r="L18" s="55"/>
    </row>
    <row r="19" spans="1:12" s="9" customFormat="1" ht="24.95" customHeight="1">
      <c r="A19" s="40" t="s">
        <v>48</v>
      </c>
      <c r="B19" s="39" t="s">
        <v>59</v>
      </c>
      <c r="C19" s="38">
        <v>72000</v>
      </c>
      <c r="D19" s="39" t="s">
        <v>43</v>
      </c>
      <c r="F19" s="35"/>
      <c r="G19" s="54"/>
      <c r="H19" s="53"/>
      <c r="I19" s="53"/>
      <c r="J19" s="53"/>
      <c r="K19" s="53"/>
      <c r="L19" s="55"/>
    </row>
    <row r="20" spans="1:12" s="9" customFormat="1" ht="24.95" customHeight="1">
      <c r="A20" s="40" t="s">
        <v>48</v>
      </c>
      <c r="B20" s="39" t="s">
        <v>59</v>
      </c>
      <c r="C20" s="38">
        <v>128500</v>
      </c>
      <c r="D20" s="39" t="s">
        <v>43</v>
      </c>
      <c r="F20" s="35"/>
      <c r="G20" s="54"/>
      <c r="H20" s="53"/>
      <c r="I20" s="53"/>
      <c r="J20" s="53"/>
      <c r="K20" s="53"/>
      <c r="L20" s="55"/>
    </row>
    <row r="21" spans="1:12" s="9" customFormat="1" ht="24.95" customHeight="1">
      <c r="A21" s="40" t="s">
        <v>48</v>
      </c>
      <c r="B21" s="37" t="s">
        <v>58</v>
      </c>
      <c r="C21" s="38">
        <v>38000</v>
      </c>
      <c r="D21" s="39" t="s">
        <v>43</v>
      </c>
      <c r="F21" s="35"/>
      <c r="G21" s="54"/>
      <c r="H21" s="53"/>
      <c r="I21" s="53"/>
      <c r="J21" s="53"/>
      <c r="K21" s="53"/>
      <c r="L21" s="55"/>
    </row>
    <row r="22" spans="1:12" s="9" customFormat="1" ht="24.95" customHeight="1">
      <c r="A22" s="40" t="s">
        <v>48</v>
      </c>
      <c r="B22" s="37" t="s">
        <v>58</v>
      </c>
      <c r="C22" s="38">
        <v>143000</v>
      </c>
      <c r="D22" s="39" t="s">
        <v>43</v>
      </c>
      <c r="F22" s="35"/>
      <c r="G22" s="54"/>
      <c r="H22" s="53"/>
      <c r="I22" s="53"/>
      <c r="J22" s="53"/>
      <c r="K22" s="53"/>
      <c r="L22" s="55"/>
    </row>
    <row r="23" spans="1:12" s="9" customFormat="1" ht="24.95" customHeight="1">
      <c r="A23" s="40" t="s">
        <v>49</v>
      </c>
      <c r="B23" s="37" t="s">
        <v>58</v>
      </c>
      <c r="C23" s="38">
        <v>158000</v>
      </c>
      <c r="D23" s="39" t="s">
        <v>43</v>
      </c>
      <c r="F23" s="35"/>
      <c r="G23" s="54"/>
      <c r="H23" s="53"/>
      <c r="I23" s="53"/>
      <c r="J23" s="53"/>
      <c r="K23" s="53"/>
      <c r="L23" s="55"/>
    </row>
    <row r="24" spans="1:12" s="9" customFormat="1" ht="24.95" customHeight="1">
      <c r="A24" s="40" t="s">
        <v>49</v>
      </c>
      <c r="B24" s="37" t="s">
        <v>58</v>
      </c>
      <c r="C24" s="38">
        <v>123000</v>
      </c>
      <c r="D24" s="39" t="s">
        <v>43</v>
      </c>
      <c r="F24" s="35"/>
      <c r="G24" s="54"/>
      <c r="H24" s="53"/>
      <c r="I24" s="53"/>
      <c r="J24" s="53"/>
      <c r="K24" s="53"/>
      <c r="L24" s="55"/>
    </row>
    <row r="25" spans="1:12" s="9" customFormat="1" ht="24.95" customHeight="1">
      <c r="A25" s="40" t="s">
        <v>49</v>
      </c>
      <c r="B25" s="37" t="s">
        <v>58</v>
      </c>
      <c r="C25" s="38">
        <v>59000</v>
      </c>
      <c r="D25" s="39" t="s">
        <v>43</v>
      </c>
      <c r="F25" s="35"/>
      <c r="G25" s="54"/>
      <c r="H25" s="53"/>
      <c r="I25" s="53"/>
      <c r="J25" s="53"/>
      <c r="K25" s="53"/>
      <c r="L25" s="55"/>
    </row>
    <row r="26" spans="1:12" s="9" customFormat="1" ht="24.95" customHeight="1">
      <c r="A26" s="42" t="s">
        <v>50</v>
      </c>
      <c r="B26" s="13" t="s">
        <v>59</v>
      </c>
      <c r="C26" s="41">
        <v>198000</v>
      </c>
      <c r="D26" s="26" t="s">
        <v>43</v>
      </c>
      <c r="F26" s="35"/>
      <c r="G26" s="54"/>
      <c r="H26" s="53"/>
      <c r="I26" s="53"/>
      <c r="J26" s="53"/>
      <c r="K26" s="53"/>
      <c r="L26" s="55"/>
    </row>
    <row r="27" spans="1:12" s="27" customFormat="1" ht="24.95" customHeight="1">
      <c r="A27" s="42" t="s">
        <v>50</v>
      </c>
      <c r="B27" s="13" t="s">
        <v>58</v>
      </c>
      <c r="C27" s="41">
        <v>42000</v>
      </c>
      <c r="D27" s="26" t="s">
        <v>43</v>
      </c>
      <c r="F27" s="56"/>
      <c r="G27" s="54"/>
      <c r="H27" s="31"/>
      <c r="I27" s="31"/>
      <c r="J27" s="31"/>
      <c r="K27" s="31"/>
      <c r="L27" s="55"/>
    </row>
    <row r="28" spans="1:12" s="27" customFormat="1" ht="24.95" customHeight="1">
      <c r="A28" s="42" t="s">
        <v>50</v>
      </c>
      <c r="B28" s="13" t="s">
        <v>58</v>
      </c>
      <c r="C28" s="41">
        <v>216400</v>
      </c>
      <c r="D28" s="26" t="s">
        <v>43</v>
      </c>
      <c r="F28" s="56"/>
      <c r="G28" s="54"/>
      <c r="H28" s="31"/>
      <c r="I28" s="31"/>
      <c r="J28" s="31"/>
      <c r="K28" s="31"/>
      <c r="L28" s="55"/>
    </row>
    <row r="29" spans="1:12" s="27" customFormat="1" ht="24.95" customHeight="1">
      <c r="A29" s="42" t="s">
        <v>50</v>
      </c>
      <c r="B29" s="13" t="s">
        <v>58</v>
      </c>
      <c r="C29" s="41">
        <v>131000</v>
      </c>
      <c r="D29" s="26" t="s">
        <v>43</v>
      </c>
      <c r="F29" s="56"/>
      <c r="G29" s="54"/>
      <c r="H29" s="31"/>
      <c r="I29" s="31"/>
      <c r="J29" s="31"/>
      <c r="K29" s="31"/>
      <c r="L29" s="55"/>
    </row>
    <row r="30" spans="1:12" s="27" customFormat="1" ht="24.95" customHeight="1">
      <c r="A30" s="42" t="s">
        <v>50</v>
      </c>
      <c r="B30" s="13" t="s">
        <v>58</v>
      </c>
      <c r="C30" s="41">
        <v>79000</v>
      </c>
      <c r="D30" s="26" t="s">
        <v>43</v>
      </c>
      <c r="E30" s="31"/>
      <c r="F30" s="56"/>
      <c r="G30" s="54"/>
      <c r="H30" s="31"/>
      <c r="I30" s="31"/>
      <c r="J30" s="31"/>
      <c r="K30" s="31"/>
      <c r="L30" s="55"/>
    </row>
    <row r="31" spans="1:12" s="27" customFormat="1" ht="24.95" customHeight="1">
      <c r="A31" s="42" t="s">
        <v>50</v>
      </c>
      <c r="B31" s="13" t="s">
        <v>59</v>
      </c>
      <c r="C31" s="41">
        <v>148000</v>
      </c>
      <c r="D31" s="26" t="s">
        <v>43</v>
      </c>
      <c r="E31" s="31"/>
      <c r="F31" s="56"/>
      <c r="G31" s="54"/>
      <c r="H31" s="31"/>
      <c r="I31" s="31"/>
      <c r="J31" s="31"/>
      <c r="K31" s="31"/>
      <c r="L31" s="55"/>
    </row>
    <row r="32" spans="1:12" s="27" customFormat="1" ht="24.95" customHeight="1">
      <c r="A32" s="42" t="s">
        <v>50</v>
      </c>
      <c r="B32" s="13" t="s">
        <v>58</v>
      </c>
      <c r="C32" s="41">
        <v>50000</v>
      </c>
      <c r="D32" s="26" t="s">
        <v>43</v>
      </c>
      <c r="E32" s="14"/>
      <c r="F32" s="56"/>
      <c r="G32" s="54"/>
      <c r="H32" s="31"/>
      <c r="I32" s="31"/>
      <c r="J32" s="31"/>
      <c r="K32" s="31"/>
      <c r="L32" s="55"/>
    </row>
    <row r="33" spans="1:12" s="27" customFormat="1" ht="24.95" customHeight="1">
      <c r="A33" s="42" t="s">
        <v>50</v>
      </c>
      <c r="B33" s="13" t="s">
        <v>59</v>
      </c>
      <c r="C33" s="41">
        <v>171000</v>
      </c>
      <c r="D33" s="26" t="s">
        <v>43</v>
      </c>
      <c r="E33" s="31"/>
      <c r="F33" s="56"/>
      <c r="G33" s="54"/>
      <c r="H33" s="31"/>
      <c r="I33" s="31"/>
      <c r="J33" s="31"/>
      <c r="K33" s="31"/>
      <c r="L33" s="55"/>
    </row>
    <row r="34" spans="1:12" s="27" customFormat="1" ht="24.95" customHeight="1">
      <c r="A34" s="42" t="s">
        <v>51</v>
      </c>
      <c r="B34" s="13" t="s">
        <v>58</v>
      </c>
      <c r="C34" s="41">
        <v>287000</v>
      </c>
      <c r="D34" s="26" t="s">
        <v>43</v>
      </c>
      <c r="F34" s="56"/>
      <c r="G34" s="54"/>
      <c r="H34" s="31"/>
      <c r="I34" s="31"/>
      <c r="J34" s="31"/>
      <c r="K34" s="31"/>
      <c r="L34" s="55"/>
    </row>
    <row r="35" spans="1:12" s="27" customFormat="1" ht="24.95" customHeight="1">
      <c r="A35" s="42" t="s">
        <v>51</v>
      </c>
      <c r="B35" s="26" t="s">
        <v>60</v>
      </c>
      <c r="C35" s="41">
        <v>50000</v>
      </c>
      <c r="D35" s="26" t="s">
        <v>42</v>
      </c>
      <c r="F35" s="56"/>
      <c r="G35" s="54"/>
      <c r="H35" s="31"/>
      <c r="I35" s="31"/>
      <c r="J35" s="31"/>
      <c r="K35" s="31"/>
      <c r="L35" s="55"/>
    </row>
    <row r="36" spans="1:12" s="27" customFormat="1" ht="24.95" customHeight="1">
      <c r="A36" s="42" t="s">
        <v>51</v>
      </c>
      <c r="B36" s="13" t="s">
        <v>58</v>
      </c>
      <c r="C36" s="41">
        <v>100000</v>
      </c>
      <c r="D36" s="26" t="s">
        <v>43</v>
      </c>
      <c r="F36" s="56"/>
      <c r="G36" s="54"/>
      <c r="H36" s="31"/>
      <c r="I36" s="31"/>
      <c r="J36" s="31"/>
      <c r="K36" s="31"/>
      <c r="L36" s="55"/>
    </row>
    <row r="37" spans="1:12" s="27" customFormat="1" ht="24.95" customHeight="1">
      <c r="A37" s="42" t="s">
        <v>51</v>
      </c>
      <c r="B37" s="13" t="s">
        <v>58</v>
      </c>
      <c r="C37" s="41">
        <v>34000</v>
      </c>
      <c r="D37" s="26" t="s">
        <v>43</v>
      </c>
      <c r="F37" s="56"/>
      <c r="G37" s="54"/>
      <c r="H37" s="31"/>
      <c r="I37" s="31"/>
      <c r="J37" s="31"/>
      <c r="K37" s="31"/>
      <c r="L37" s="55"/>
    </row>
    <row r="38" spans="1:12" s="27" customFormat="1" ht="24.95" customHeight="1">
      <c r="A38" s="42" t="s">
        <v>51</v>
      </c>
      <c r="B38" s="13" t="s">
        <v>58</v>
      </c>
      <c r="C38" s="41">
        <v>120000</v>
      </c>
      <c r="D38" s="26" t="s">
        <v>43</v>
      </c>
      <c r="F38" s="56"/>
      <c r="G38" s="54"/>
      <c r="H38" s="31"/>
      <c r="I38" s="31"/>
      <c r="J38" s="31"/>
      <c r="K38" s="31"/>
      <c r="L38" s="55"/>
    </row>
    <row r="39" spans="1:12" s="27" customFormat="1" ht="24.95" customHeight="1">
      <c r="A39" s="42" t="s">
        <v>51</v>
      </c>
      <c r="B39" s="13" t="s">
        <v>58</v>
      </c>
      <c r="C39" s="41">
        <v>140000</v>
      </c>
      <c r="D39" s="26" t="s">
        <v>43</v>
      </c>
      <c r="F39" s="56"/>
      <c r="G39" s="54"/>
      <c r="H39" s="31"/>
      <c r="I39" s="31"/>
      <c r="J39" s="31"/>
      <c r="K39" s="31"/>
      <c r="L39" s="55"/>
    </row>
    <row r="40" spans="1:12" s="27" customFormat="1" ht="24.95" customHeight="1">
      <c r="A40" s="42" t="s">
        <v>51</v>
      </c>
      <c r="B40" s="13" t="s">
        <v>58</v>
      </c>
      <c r="C40" s="41">
        <v>7000</v>
      </c>
      <c r="D40" s="26" t="s">
        <v>43</v>
      </c>
      <c r="F40" s="56"/>
      <c r="G40" s="54"/>
      <c r="H40" s="31"/>
      <c r="I40" s="31"/>
      <c r="J40" s="31"/>
      <c r="K40" s="31"/>
      <c r="L40" s="55"/>
    </row>
    <row r="41" spans="1:12" s="27" customFormat="1" ht="24.95" customHeight="1">
      <c r="A41" s="42" t="s">
        <v>51</v>
      </c>
      <c r="B41" s="13" t="s">
        <v>58</v>
      </c>
      <c r="C41" s="41">
        <v>60000</v>
      </c>
      <c r="D41" s="26" t="s">
        <v>43</v>
      </c>
      <c r="F41" s="56"/>
      <c r="G41" s="54"/>
      <c r="H41" s="31"/>
      <c r="I41" s="31"/>
      <c r="J41" s="31"/>
      <c r="K41" s="31"/>
      <c r="L41" s="55"/>
    </row>
    <row r="42" spans="1:12" s="27" customFormat="1" ht="24.95" customHeight="1">
      <c r="A42" s="42" t="s">
        <v>51</v>
      </c>
      <c r="B42" s="13" t="s">
        <v>59</v>
      </c>
      <c r="C42" s="41">
        <v>69000</v>
      </c>
      <c r="D42" s="26" t="s">
        <v>43</v>
      </c>
      <c r="F42" s="56"/>
      <c r="G42" s="54"/>
      <c r="H42" s="31"/>
      <c r="I42" s="31"/>
      <c r="J42" s="31"/>
      <c r="K42" s="31"/>
      <c r="L42" s="55"/>
    </row>
    <row r="43" spans="1:12" s="27" customFormat="1" ht="24.95" customHeight="1">
      <c r="A43" s="40" t="s">
        <v>52</v>
      </c>
      <c r="B43" s="37" t="s">
        <v>60</v>
      </c>
      <c r="C43" s="38">
        <v>50000</v>
      </c>
      <c r="D43" s="39" t="s">
        <v>61</v>
      </c>
      <c r="F43" s="56"/>
      <c r="G43" s="54"/>
      <c r="H43" s="31"/>
      <c r="I43" s="31"/>
      <c r="J43" s="31"/>
      <c r="K43" s="31"/>
      <c r="L43" s="57"/>
    </row>
    <row r="44" spans="1:12" s="27" customFormat="1" ht="24.95" customHeight="1">
      <c r="A44" s="37" t="s">
        <v>53</v>
      </c>
      <c r="B44" s="37" t="s">
        <v>60</v>
      </c>
      <c r="C44" s="38">
        <v>50000</v>
      </c>
      <c r="D44" s="39" t="s">
        <v>61</v>
      </c>
      <c r="E44" s="31"/>
      <c r="F44" s="28"/>
    </row>
    <row r="45" spans="1:12" s="27" customFormat="1" ht="24.95" customHeight="1">
      <c r="A45" s="37" t="s">
        <v>54</v>
      </c>
      <c r="B45" s="37" t="s">
        <v>58</v>
      </c>
      <c r="C45" s="38">
        <v>97000</v>
      </c>
      <c r="D45" s="39" t="s">
        <v>43</v>
      </c>
      <c r="E45" s="31"/>
      <c r="F45" s="28"/>
    </row>
    <row r="46" spans="1:12" s="27" customFormat="1" ht="24.95" customHeight="1">
      <c r="A46" s="37" t="s">
        <v>54</v>
      </c>
      <c r="B46" s="39" t="s">
        <v>59</v>
      </c>
      <c r="C46" s="38">
        <v>169000</v>
      </c>
      <c r="D46" s="39" t="s">
        <v>43</v>
      </c>
      <c r="E46" s="31"/>
      <c r="F46" s="28"/>
    </row>
    <row r="47" spans="1:12" s="27" customFormat="1" ht="24.95" customHeight="1">
      <c r="A47" s="37" t="s">
        <v>54</v>
      </c>
      <c r="B47" s="39" t="s">
        <v>59</v>
      </c>
      <c r="C47" s="38">
        <v>69000</v>
      </c>
      <c r="D47" s="39" t="s">
        <v>43</v>
      </c>
      <c r="E47" s="31"/>
      <c r="F47" s="28"/>
    </row>
    <row r="48" spans="1:12" s="27" customFormat="1" ht="24.95" customHeight="1">
      <c r="A48" s="37" t="s">
        <v>54</v>
      </c>
      <c r="B48" s="37" t="s">
        <v>58</v>
      </c>
      <c r="C48" s="38">
        <v>19200</v>
      </c>
      <c r="D48" s="39" t="s">
        <v>43</v>
      </c>
      <c r="E48" s="31"/>
      <c r="F48" s="28"/>
    </row>
    <row r="49" spans="1:6" s="27" customFormat="1" ht="24.95" customHeight="1">
      <c r="A49" s="37" t="s">
        <v>55</v>
      </c>
      <c r="B49" s="37" t="s">
        <v>60</v>
      </c>
      <c r="C49" s="38">
        <v>50000</v>
      </c>
      <c r="D49" s="39" t="s">
        <v>61</v>
      </c>
      <c r="E49" s="31"/>
      <c r="F49" s="28"/>
    </row>
    <row r="50" spans="1:6" s="27" customFormat="1" ht="24.95" customHeight="1">
      <c r="A50" s="37" t="s">
        <v>55</v>
      </c>
      <c r="B50" s="37" t="s">
        <v>60</v>
      </c>
      <c r="C50" s="38">
        <v>50000</v>
      </c>
      <c r="D50" s="39" t="s">
        <v>61</v>
      </c>
      <c r="E50" s="31"/>
      <c r="F50" s="28"/>
    </row>
    <row r="51" spans="1:6" s="27" customFormat="1" ht="24.95" customHeight="1">
      <c r="A51" s="37" t="s">
        <v>56</v>
      </c>
      <c r="B51" s="37" t="s">
        <v>60</v>
      </c>
      <c r="C51" s="38">
        <v>50000</v>
      </c>
      <c r="D51" s="39" t="s">
        <v>61</v>
      </c>
      <c r="E51" s="31"/>
      <c r="F51" s="28"/>
    </row>
    <row r="52" spans="1:6" s="27" customFormat="1" ht="24.95" customHeight="1">
      <c r="A52" s="37" t="s">
        <v>57</v>
      </c>
      <c r="B52" s="37" t="s">
        <v>58</v>
      </c>
      <c r="C52" s="38">
        <v>23000</v>
      </c>
      <c r="D52" s="39" t="s">
        <v>43</v>
      </c>
      <c r="E52" s="31"/>
      <c r="F52" s="28"/>
    </row>
    <row r="53" spans="1:6" s="9" customFormat="1" ht="24.95" customHeight="1">
      <c r="A53" s="37" t="s">
        <v>57</v>
      </c>
      <c r="B53" s="37" t="s">
        <v>58</v>
      </c>
      <c r="C53" s="38">
        <v>72000</v>
      </c>
      <c r="D53" s="39" t="s">
        <v>43</v>
      </c>
      <c r="E53" s="31"/>
      <c r="F53" s="10"/>
    </row>
    <row r="54" spans="1:6" s="9" customFormat="1" ht="24.95" customHeight="1">
      <c r="A54" s="14"/>
      <c r="B54" s="46"/>
      <c r="C54" s="47"/>
      <c r="D54" s="46"/>
      <c r="E54" s="31"/>
      <c r="F54" s="10"/>
    </row>
    <row r="55" spans="1:6" ht="24.95" customHeight="1">
      <c r="A55" s="14"/>
      <c r="B55" s="46"/>
      <c r="C55" s="47"/>
      <c r="D55" s="46"/>
      <c r="E55" s="43"/>
    </row>
    <row r="56" spans="1:6" ht="24.95" customHeight="1">
      <c r="A56" s="14"/>
      <c r="B56" s="46"/>
      <c r="C56" s="47"/>
      <c r="D56" s="46"/>
      <c r="E56" s="43"/>
    </row>
    <row r="57" spans="1:6" ht="24.95" customHeight="1">
      <c r="A57" s="14"/>
      <c r="B57" s="46"/>
      <c r="C57" s="47"/>
      <c r="D57" s="46"/>
      <c r="E57" s="43"/>
    </row>
    <row r="58" spans="1:6">
      <c r="A58" s="29"/>
      <c r="B58" s="44"/>
      <c r="C58" s="45"/>
      <c r="D58" s="44"/>
      <c r="E58" s="43"/>
    </row>
    <row r="59" spans="1:6">
      <c r="A59" s="29"/>
      <c r="B59" s="44"/>
      <c r="C59" s="45"/>
      <c r="D59" s="44"/>
      <c r="E59" s="43"/>
    </row>
    <row r="60" spans="1:6">
      <c r="A60" s="29"/>
      <c r="B60" s="44"/>
      <c r="C60" s="45"/>
      <c r="D60" s="44"/>
      <c r="E60" s="43"/>
    </row>
    <row r="61" spans="1:6">
      <c r="A61" s="29"/>
      <c r="B61" s="44"/>
      <c r="C61" s="45"/>
      <c r="D61" s="44"/>
      <c r="E61" s="43"/>
    </row>
    <row r="62" spans="1:6">
      <c r="A62" s="29"/>
      <c r="B62" s="44"/>
      <c r="C62" s="45"/>
      <c r="D62" s="44"/>
      <c r="E62" s="43"/>
    </row>
    <row r="63" spans="1:6">
      <c r="A63" s="29"/>
    </row>
    <row r="64" spans="1:6">
      <c r="A64" s="29"/>
    </row>
    <row r="65" spans="1:1">
      <c r="A65" s="29"/>
    </row>
    <row r="66" spans="1:1">
      <c r="A66" s="29"/>
    </row>
    <row r="67" spans="1:1">
      <c r="A67" s="29"/>
    </row>
    <row r="68" spans="1:1">
      <c r="A68" s="29"/>
    </row>
    <row r="69" spans="1:1">
      <c r="A69" s="32"/>
    </row>
    <row r="70" spans="1:1">
      <c r="A70" s="32"/>
    </row>
  </sheetData>
  <autoFilter ref="A13:D53"/>
  <mergeCells count="24">
    <mergeCell ref="A1:H1"/>
    <mergeCell ref="A5:B5"/>
    <mergeCell ref="C5:D5"/>
    <mergeCell ref="E5:F5"/>
    <mergeCell ref="G5:H5"/>
    <mergeCell ref="G4:H4"/>
    <mergeCell ref="A3:B3"/>
    <mergeCell ref="A7:B7"/>
    <mergeCell ref="A6:B6"/>
    <mergeCell ref="E8:F8"/>
    <mergeCell ref="E6:F6"/>
    <mergeCell ref="C6:D6"/>
    <mergeCell ref="A8:B8"/>
    <mergeCell ref="C8:D8"/>
    <mergeCell ref="G6:H6"/>
    <mergeCell ref="C7:D7"/>
    <mergeCell ref="E7:F7"/>
    <mergeCell ref="G7:H7"/>
    <mergeCell ref="G8:H8"/>
    <mergeCell ref="A11:B11"/>
    <mergeCell ref="G9:H9"/>
    <mergeCell ref="E9:F9"/>
    <mergeCell ref="C9:D9"/>
    <mergeCell ref="A9:B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79" t="s">
        <v>45</v>
      </c>
      <c r="B1" s="79"/>
      <c r="C1" s="79"/>
      <c r="D1" s="79"/>
      <c r="E1" s="79"/>
      <c r="F1" s="79"/>
      <c r="G1" s="79"/>
      <c r="H1" s="79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80" t="s">
        <v>10</v>
      </c>
      <c r="H4" s="80"/>
    </row>
    <row r="5" spans="1:13" s="2" customFormat="1" ht="30" customHeight="1">
      <c r="A5" s="67" t="s">
        <v>1</v>
      </c>
      <c r="B5" s="68"/>
      <c r="C5" s="67" t="s">
        <v>2</v>
      </c>
      <c r="D5" s="68"/>
      <c r="E5" s="67" t="s">
        <v>3</v>
      </c>
      <c r="F5" s="68"/>
      <c r="G5" s="67" t="s">
        <v>4</v>
      </c>
      <c r="H5" s="68"/>
    </row>
    <row r="6" spans="1:13" s="2" customFormat="1" ht="30" customHeight="1">
      <c r="A6" s="73" t="s">
        <v>5</v>
      </c>
      <c r="B6" s="74"/>
      <c r="C6" s="73">
        <f>SUM(C7:D9)</f>
        <v>11</v>
      </c>
      <c r="D6" s="74"/>
      <c r="E6" s="75">
        <f>SUM(E7:F9)</f>
        <v>810000</v>
      </c>
      <c r="F6" s="76"/>
      <c r="G6" s="71">
        <f>SUM(G7:H9)</f>
        <v>1</v>
      </c>
      <c r="H6" s="72"/>
    </row>
    <row r="7" spans="1:13" s="2" customFormat="1" ht="30" customHeight="1">
      <c r="A7" s="69" t="s">
        <v>16</v>
      </c>
      <c r="B7" s="70"/>
      <c r="C7" s="67">
        <v>1</v>
      </c>
      <c r="D7" s="68"/>
      <c r="E7" s="65">
        <v>153000</v>
      </c>
      <c r="F7" s="66"/>
      <c r="G7" s="63">
        <f>E7/$E$6</f>
        <v>0.18888888888888888</v>
      </c>
      <c r="H7" s="64"/>
    </row>
    <row r="8" spans="1:13" s="2" customFormat="1" ht="30" customHeight="1">
      <c r="A8" s="77" t="s">
        <v>15</v>
      </c>
      <c r="B8" s="78"/>
      <c r="C8" s="67">
        <v>10</v>
      </c>
      <c r="D8" s="68"/>
      <c r="E8" s="65">
        <v>657000</v>
      </c>
      <c r="F8" s="66"/>
      <c r="G8" s="63">
        <f>E8/$E$6</f>
        <v>0.81111111111111112</v>
      </c>
      <c r="H8" s="64"/>
    </row>
    <row r="9" spans="1:13" s="2" customFormat="1" ht="30" customHeight="1">
      <c r="A9" s="69" t="s">
        <v>13</v>
      </c>
      <c r="B9" s="70"/>
      <c r="C9" s="67">
        <v>0</v>
      </c>
      <c r="D9" s="68"/>
      <c r="E9" s="65">
        <v>0</v>
      </c>
      <c r="F9" s="66"/>
      <c r="G9" s="63">
        <f>E9/$E$6</f>
        <v>0</v>
      </c>
      <c r="H9" s="64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53"/>
      <c r="G13" s="53"/>
      <c r="H13" s="53"/>
      <c r="I13" s="53"/>
      <c r="J13" s="53"/>
      <c r="K13" s="53"/>
      <c r="L13" s="53"/>
      <c r="M13" s="53"/>
    </row>
    <row r="14" spans="1:13" s="9" customFormat="1" ht="31.5" customHeight="1">
      <c r="A14" s="37" t="s">
        <v>37</v>
      </c>
      <c r="B14" s="59" t="s">
        <v>44</v>
      </c>
      <c r="C14" s="60">
        <v>44000</v>
      </c>
      <c r="D14" s="61" t="s">
        <v>43</v>
      </c>
      <c r="F14" s="53"/>
      <c r="G14" s="53"/>
      <c r="H14" s="53"/>
      <c r="I14" s="53"/>
      <c r="J14" s="53"/>
      <c r="K14" s="53"/>
      <c r="L14" s="53"/>
      <c r="M14" s="53"/>
    </row>
    <row r="15" spans="1:13" s="9" customFormat="1" ht="31.5" customHeight="1">
      <c r="A15" s="37" t="s">
        <v>37</v>
      </c>
      <c r="B15" s="59" t="s">
        <v>44</v>
      </c>
      <c r="C15" s="60">
        <v>85000</v>
      </c>
      <c r="D15" s="61" t="s">
        <v>43</v>
      </c>
      <c r="F15" s="53"/>
      <c r="G15" s="53"/>
      <c r="H15" s="53"/>
      <c r="I15" s="53"/>
      <c r="J15" s="53"/>
      <c r="K15" s="53"/>
      <c r="L15" s="53"/>
      <c r="M15" s="53"/>
    </row>
    <row r="16" spans="1:13" s="9" customFormat="1" ht="31.5" customHeight="1">
      <c r="A16" s="37" t="s">
        <v>37</v>
      </c>
      <c r="B16" s="37" t="s">
        <v>31</v>
      </c>
      <c r="C16" s="60">
        <v>153000</v>
      </c>
      <c r="D16" s="61" t="s">
        <v>43</v>
      </c>
      <c r="F16" s="53"/>
      <c r="G16" s="53"/>
      <c r="H16" s="53"/>
      <c r="I16" s="53"/>
      <c r="J16" s="53"/>
      <c r="K16" s="53"/>
      <c r="L16" s="53"/>
      <c r="M16" s="53"/>
    </row>
    <row r="17" spans="1:13" s="9" customFormat="1" ht="30" customHeight="1">
      <c r="A17" s="13" t="s">
        <v>38</v>
      </c>
      <c r="B17" s="13" t="s">
        <v>30</v>
      </c>
      <c r="C17" s="51">
        <v>117000</v>
      </c>
      <c r="D17" s="13" t="s">
        <v>33</v>
      </c>
      <c r="F17" s="54"/>
      <c r="G17" s="53"/>
      <c r="H17" s="53"/>
      <c r="I17" s="53"/>
      <c r="J17" s="53"/>
      <c r="K17" s="53"/>
      <c r="L17" s="55"/>
      <c r="M17" s="53"/>
    </row>
    <row r="18" spans="1:13" s="27" customFormat="1" ht="30" customHeight="1">
      <c r="A18" s="13" t="s">
        <v>38</v>
      </c>
      <c r="B18" s="13" t="s">
        <v>30</v>
      </c>
      <c r="C18" s="51">
        <v>33000</v>
      </c>
      <c r="D18" s="13" t="s">
        <v>33</v>
      </c>
      <c r="E18" s="28"/>
      <c r="F18" s="54"/>
      <c r="G18" s="31"/>
      <c r="H18" s="31"/>
      <c r="I18" s="31"/>
      <c r="J18" s="31"/>
      <c r="K18" s="31"/>
      <c r="L18" s="55"/>
      <c r="M18" s="31"/>
    </row>
    <row r="19" spans="1:13" s="27" customFormat="1" ht="30" customHeight="1">
      <c r="A19" s="13" t="s">
        <v>39</v>
      </c>
      <c r="B19" s="13" t="s">
        <v>30</v>
      </c>
      <c r="C19" s="51">
        <v>30000</v>
      </c>
      <c r="D19" s="13" t="s">
        <v>33</v>
      </c>
      <c r="E19" s="28"/>
      <c r="F19" s="54"/>
      <c r="G19" s="31"/>
      <c r="H19" s="31"/>
      <c r="I19" s="31"/>
      <c r="J19" s="31"/>
      <c r="K19" s="31"/>
      <c r="L19" s="55"/>
      <c r="M19" s="31"/>
    </row>
    <row r="20" spans="1:13" s="27" customFormat="1" ht="30" customHeight="1">
      <c r="A20" s="37" t="s">
        <v>40</v>
      </c>
      <c r="B20" s="59" t="s">
        <v>44</v>
      </c>
      <c r="C20" s="52">
        <v>34000</v>
      </c>
      <c r="D20" s="37" t="s">
        <v>33</v>
      </c>
      <c r="F20" s="54"/>
      <c r="G20" s="31"/>
      <c r="H20" s="31"/>
      <c r="I20" s="31"/>
      <c r="J20" s="31"/>
      <c r="K20" s="31"/>
      <c r="L20" s="55"/>
      <c r="M20" s="31"/>
    </row>
    <row r="21" spans="1:13" s="27" customFormat="1" ht="30" customHeight="1">
      <c r="A21" s="37" t="s">
        <v>40</v>
      </c>
      <c r="B21" s="59" t="s">
        <v>44</v>
      </c>
      <c r="C21" s="52">
        <v>90000</v>
      </c>
      <c r="D21" s="37" t="s">
        <v>32</v>
      </c>
      <c r="F21" s="54"/>
      <c r="G21" s="31"/>
      <c r="H21" s="31"/>
      <c r="I21" s="31"/>
      <c r="J21" s="31"/>
      <c r="K21" s="31"/>
      <c r="L21" s="55"/>
      <c r="M21" s="31"/>
    </row>
    <row r="22" spans="1:13" s="27" customFormat="1" ht="30" customHeight="1">
      <c r="A22" s="37" t="s">
        <v>40</v>
      </c>
      <c r="B22" s="59" t="s">
        <v>44</v>
      </c>
      <c r="C22" s="52">
        <v>114000</v>
      </c>
      <c r="D22" s="37" t="s">
        <v>32</v>
      </c>
      <c r="F22" s="54"/>
      <c r="G22" s="31"/>
      <c r="H22" s="31"/>
      <c r="I22" s="31"/>
      <c r="J22" s="31"/>
      <c r="K22" s="31"/>
      <c r="L22" s="55"/>
      <c r="M22" s="31"/>
    </row>
    <row r="23" spans="1:13" s="27" customFormat="1" ht="30" customHeight="1">
      <c r="A23" s="37" t="s">
        <v>41</v>
      </c>
      <c r="B23" s="59" t="s">
        <v>44</v>
      </c>
      <c r="C23" s="52">
        <v>40000</v>
      </c>
      <c r="D23" s="37" t="s">
        <v>32</v>
      </c>
      <c r="F23" s="54"/>
      <c r="G23" s="31"/>
      <c r="H23" s="31"/>
      <c r="I23" s="31"/>
      <c r="J23" s="31"/>
      <c r="K23" s="31"/>
      <c r="L23" s="55"/>
      <c r="M23" s="31"/>
    </row>
    <row r="24" spans="1:13" s="27" customFormat="1" ht="30" customHeight="1">
      <c r="A24" s="37" t="s">
        <v>41</v>
      </c>
      <c r="B24" s="59" t="s">
        <v>44</v>
      </c>
      <c r="C24" s="52">
        <v>70000</v>
      </c>
      <c r="D24" s="37" t="s">
        <v>32</v>
      </c>
      <c r="F24" s="54"/>
      <c r="G24" s="31"/>
      <c r="H24" s="31"/>
      <c r="I24" s="31"/>
      <c r="J24" s="31"/>
      <c r="K24" s="31"/>
      <c r="L24" s="55"/>
      <c r="M24" s="31"/>
    </row>
    <row r="25" spans="1:13" s="9" customFormat="1" ht="30" customHeight="1">
      <c r="A25" s="29"/>
      <c r="B25" s="14"/>
      <c r="C25" s="30"/>
      <c r="D25" s="14"/>
      <c r="F25" s="35"/>
      <c r="G25" s="53"/>
      <c r="H25" s="53"/>
      <c r="I25" s="53"/>
      <c r="J25" s="53"/>
      <c r="K25" s="53"/>
      <c r="L25" s="53"/>
      <c r="M25" s="53"/>
    </row>
    <row r="26" spans="1:13">
      <c r="A26" s="12"/>
      <c r="C26" s="22"/>
      <c r="D26" s="81"/>
      <c r="E26" s="81"/>
      <c r="G26" s="11"/>
      <c r="H26" s="14"/>
    </row>
    <row r="27" spans="1:13">
      <c r="D27" s="81"/>
      <c r="E27" s="81"/>
    </row>
    <row r="28" spans="1:13">
      <c r="D28" s="81"/>
      <c r="E28" s="81"/>
    </row>
  </sheetData>
  <mergeCells count="25">
    <mergeCell ref="D26:E26"/>
    <mergeCell ref="D27:E27"/>
    <mergeCell ref="D28:E28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79" t="s">
        <v>46</v>
      </c>
      <c r="B1" s="79"/>
      <c r="C1" s="79"/>
      <c r="D1" s="79"/>
      <c r="E1" s="79"/>
      <c r="F1" s="79"/>
      <c r="G1" s="79"/>
      <c r="H1" s="79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80" t="s">
        <v>10</v>
      </c>
      <c r="H4" s="80"/>
    </row>
    <row r="5" spans="1:11" s="2" customFormat="1" ht="30" customHeight="1">
      <c r="A5" s="67" t="s">
        <v>1</v>
      </c>
      <c r="B5" s="68"/>
      <c r="C5" s="67" t="s">
        <v>2</v>
      </c>
      <c r="D5" s="68"/>
      <c r="E5" s="67" t="s">
        <v>3</v>
      </c>
      <c r="F5" s="68"/>
      <c r="G5" s="67" t="s">
        <v>4</v>
      </c>
      <c r="H5" s="68"/>
    </row>
    <row r="6" spans="1:11" s="2" customFormat="1" ht="30" customHeight="1">
      <c r="A6" s="73" t="s">
        <v>5</v>
      </c>
      <c r="B6" s="74"/>
      <c r="C6" s="73">
        <f>SUM(C7:D9)</f>
        <v>9</v>
      </c>
      <c r="D6" s="74"/>
      <c r="E6" s="75">
        <f>SUM(E7:F9)</f>
        <v>903700</v>
      </c>
      <c r="F6" s="76"/>
      <c r="G6" s="71">
        <f>SUM(G7:H9)</f>
        <v>1</v>
      </c>
      <c r="H6" s="72"/>
    </row>
    <row r="7" spans="1:11" s="2" customFormat="1" ht="30" customHeight="1">
      <c r="A7" s="69" t="s">
        <v>16</v>
      </c>
      <c r="B7" s="70"/>
      <c r="C7" s="67">
        <v>3</v>
      </c>
      <c r="D7" s="68"/>
      <c r="E7" s="65">
        <f>C15+C21+C22</f>
        <v>303800</v>
      </c>
      <c r="F7" s="66"/>
      <c r="G7" s="63">
        <f>E7/$E$6</f>
        <v>0.33617350890782338</v>
      </c>
      <c r="H7" s="64"/>
    </row>
    <row r="8" spans="1:11" s="2" customFormat="1" ht="30" customHeight="1">
      <c r="A8" s="77" t="s">
        <v>18</v>
      </c>
      <c r="B8" s="78"/>
      <c r="C8" s="67">
        <v>6</v>
      </c>
      <c r="D8" s="68"/>
      <c r="E8" s="65">
        <f>C14+C16+C17+C18+C19+C20+C23+C24</f>
        <v>599900</v>
      </c>
      <c r="F8" s="66"/>
      <c r="G8" s="63">
        <f>E8/$E$6</f>
        <v>0.66382649109217662</v>
      </c>
      <c r="H8" s="64"/>
    </row>
    <row r="9" spans="1:11" s="2" customFormat="1" ht="30" customHeight="1">
      <c r="A9" s="69" t="s">
        <v>13</v>
      </c>
      <c r="B9" s="70"/>
      <c r="C9" s="67">
        <v>0</v>
      </c>
      <c r="D9" s="68"/>
      <c r="E9" s="65">
        <v>0</v>
      </c>
      <c r="F9" s="66"/>
      <c r="G9" s="63">
        <f>E9/$E$6</f>
        <v>0</v>
      </c>
      <c r="H9" s="64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9">
        <v>45211</v>
      </c>
      <c r="B14" s="39" t="s">
        <v>35</v>
      </c>
      <c r="C14" s="38">
        <v>46000</v>
      </c>
      <c r="D14" s="37"/>
      <c r="F14" s="54"/>
      <c r="G14" s="53"/>
      <c r="H14" s="53"/>
      <c r="I14" s="53"/>
      <c r="J14" s="55"/>
      <c r="K14" s="53"/>
    </row>
    <row r="15" spans="1:11" s="9" customFormat="1" ht="30" customHeight="1">
      <c r="A15" s="49">
        <v>45211</v>
      </c>
      <c r="B15" s="39" t="s">
        <v>34</v>
      </c>
      <c r="C15" s="38">
        <v>45000</v>
      </c>
      <c r="D15" s="37"/>
      <c r="E15" s="10"/>
      <c r="F15" s="54"/>
      <c r="G15" s="53"/>
      <c r="H15" s="53"/>
      <c r="I15" s="53"/>
      <c r="J15" s="55"/>
      <c r="K15" s="53"/>
    </row>
    <row r="16" spans="1:11" s="9" customFormat="1" ht="30" customHeight="1">
      <c r="A16" s="49">
        <v>45226</v>
      </c>
      <c r="B16" s="39" t="s">
        <v>35</v>
      </c>
      <c r="C16" s="38">
        <v>58000</v>
      </c>
      <c r="D16" s="37"/>
      <c r="E16" s="10"/>
      <c r="F16" s="54"/>
      <c r="G16" s="53"/>
      <c r="H16" s="53"/>
      <c r="I16" s="53"/>
      <c r="J16" s="55"/>
      <c r="K16" s="53"/>
    </row>
    <row r="17" spans="1:11" s="9" customFormat="1" ht="30" customHeight="1">
      <c r="A17" s="49">
        <v>45226</v>
      </c>
      <c r="B17" s="39" t="s">
        <v>35</v>
      </c>
      <c r="C17" s="38">
        <v>52000</v>
      </c>
      <c r="D17" s="37"/>
      <c r="F17" s="54"/>
      <c r="G17" s="53"/>
      <c r="H17" s="53"/>
      <c r="I17" s="53"/>
      <c r="J17" s="55"/>
      <c r="K17" s="53"/>
    </row>
    <row r="18" spans="1:11" s="27" customFormat="1" ht="30" customHeight="1">
      <c r="A18" s="49">
        <v>45226</v>
      </c>
      <c r="B18" s="39" t="s">
        <v>35</v>
      </c>
      <c r="C18" s="38">
        <v>40000</v>
      </c>
      <c r="D18" s="37"/>
      <c r="F18" s="54"/>
      <c r="G18" s="31"/>
      <c r="H18" s="31"/>
      <c r="I18" s="31"/>
      <c r="J18" s="55"/>
      <c r="K18" s="31"/>
    </row>
    <row r="19" spans="1:11" s="27" customFormat="1" ht="30" customHeight="1">
      <c r="A19" s="48">
        <v>45243</v>
      </c>
      <c r="B19" s="33" t="s">
        <v>35</v>
      </c>
      <c r="C19" s="41">
        <v>195000</v>
      </c>
      <c r="D19" s="13"/>
      <c r="F19" s="54"/>
      <c r="G19" s="31"/>
      <c r="H19" s="31"/>
      <c r="I19" s="31"/>
      <c r="J19" s="55"/>
      <c r="K19" s="31"/>
    </row>
    <row r="20" spans="1:11" s="27" customFormat="1" ht="30" customHeight="1">
      <c r="A20" s="48">
        <v>45243</v>
      </c>
      <c r="B20" s="33" t="s">
        <v>35</v>
      </c>
      <c r="C20" s="41">
        <v>113900</v>
      </c>
      <c r="D20" s="13"/>
      <c r="F20" s="54"/>
      <c r="G20" s="31"/>
      <c r="H20" s="31"/>
      <c r="I20" s="31"/>
      <c r="J20" s="55"/>
      <c r="K20" s="31"/>
    </row>
    <row r="21" spans="1:11" s="27" customFormat="1" ht="30" customHeight="1">
      <c r="A21" s="48">
        <v>45254</v>
      </c>
      <c r="B21" s="26" t="s">
        <v>34</v>
      </c>
      <c r="C21" s="41">
        <v>204800</v>
      </c>
      <c r="D21" s="13"/>
      <c r="F21" s="54"/>
      <c r="G21" s="31"/>
      <c r="H21" s="31"/>
      <c r="I21" s="31"/>
      <c r="J21" s="55"/>
      <c r="K21" s="31"/>
    </row>
    <row r="22" spans="1:11" s="27" customFormat="1" ht="30" customHeight="1">
      <c r="A22" s="48">
        <v>45254</v>
      </c>
      <c r="B22" s="26" t="s">
        <v>34</v>
      </c>
      <c r="C22" s="41">
        <v>54000</v>
      </c>
      <c r="D22" s="13"/>
      <c r="F22" s="54"/>
      <c r="G22" s="31"/>
      <c r="H22" s="31"/>
      <c r="I22" s="31"/>
      <c r="J22" s="55"/>
      <c r="K22" s="31"/>
    </row>
    <row r="23" spans="1:11" s="27" customFormat="1" ht="30" customHeight="1">
      <c r="A23" s="49">
        <v>45272</v>
      </c>
      <c r="B23" s="39" t="s">
        <v>35</v>
      </c>
      <c r="C23" s="38">
        <v>36000</v>
      </c>
      <c r="D23" s="37"/>
      <c r="F23" s="54"/>
      <c r="G23" s="31"/>
      <c r="H23" s="31"/>
      <c r="I23" s="31"/>
      <c r="J23" s="55"/>
      <c r="K23" s="31"/>
    </row>
    <row r="24" spans="1:11" s="27" customFormat="1" ht="30" customHeight="1">
      <c r="A24" s="49">
        <v>45286</v>
      </c>
      <c r="B24" s="39" t="s">
        <v>35</v>
      </c>
      <c r="C24" s="38">
        <v>59000</v>
      </c>
      <c r="D24" s="37"/>
      <c r="F24" s="54"/>
      <c r="G24" s="31"/>
      <c r="H24" s="31"/>
      <c r="I24" s="31"/>
      <c r="J24" s="55"/>
      <c r="K24" s="31"/>
    </row>
    <row r="25" spans="1:11" s="27" customFormat="1" ht="30" customHeight="1">
      <c r="A25" s="50"/>
      <c r="B25" s="14"/>
      <c r="C25" s="30"/>
      <c r="D25" s="14"/>
      <c r="F25" s="56"/>
      <c r="G25" s="31"/>
      <c r="H25" s="31"/>
      <c r="I25" s="31"/>
      <c r="J25" s="31"/>
      <c r="K25" s="31"/>
    </row>
    <row r="26" spans="1:11" s="27" customFormat="1" ht="30" customHeight="1">
      <c r="A26" s="50"/>
      <c r="B26" s="50"/>
      <c r="C26" s="30"/>
      <c r="D26" s="14"/>
      <c r="F26" s="56"/>
      <c r="G26" s="31"/>
      <c r="H26" s="31"/>
      <c r="I26" s="31"/>
      <c r="J26" s="31"/>
      <c r="K26" s="31"/>
    </row>
    <row r="27" spans="1:11" s="9" customFormat="1" ht="30" customHeight="1">
      <c r="A27" s="50"/>
      <c r="B27" s="50"/>
      <c r="C27" s="30"/>
      <c r="D27" s="14"/>
      <c r="F27" s="35"/>
      <c r="G27" s="53"/>
      <c r="H27" s="53"/>
      <c r="I27" s="53"/>
      <c r="J27" s="53"/>
      <c r="K27" s="53"/>
    </row>
    <row r="28" spans="1:11" s="9" customFormat="1" ht="30" customHeight="1">
      <c r="A28" s="50"/>
      <c r="B28" s="50"/>
      <c r="C28" s="30"/>
      <c r="D28" s="14"/>
      <c r="F28" s="35"/>
      <c r="G28" s="53"/>
      <c r="H28" s="53"/>
      <c r="I28" s="53"/>
      <c r="J28" s="53"/>
      <c r="K28" s="53"/>
    </row>
    <row r="29" spans="1:11" s="9" customFormat="1" ht="30" customHeight="1">
      <c r="A29" s="29"/>
      <c r="B29" s="14"/>
      <c r="C29" s="30"/>
      <c r="D29" s="14"/>
      <c r="F29" s="35"/>
      <c r="G29" s="53"/>
      <c r="H29" s="53"/>
      <c r="I29" s="53"/>
      <c r="J29" s="53"/>
      <c r="K29" s="53"/>
    </row>
    <row r="30" spans="1:11">
      <c r="A30" s="12"/>
      <c r="C30" s="22"/>
      <c r="D30" s="81"/>
      <c r="E30" s="81"/>
      <c r="F30" s="58"/>
      <c r="G30" s="11"/>
      <c r="H30" s="14"/>
      <c r="I30" s="58"/>
      <c r="J30" s="58"/>
      <c r="K30" s="58"/>
    </row>
    <row r="31" spans="1:11">
      <c r="D31" s="81"/>
      <c r="E31" s="81"/>
      <c r="F31" s="58"/>
      <c r="G31" s="58"/>
      <c r="H31" s="58"/>
      <c r="I31" s="58"/>
      <c r="J31" s="58"/>
      <c r="K31" s="58"/>
    </row>
    <row r="32" spans="1:11">
      <c r="D32" s="81"/>
      <c r="E32" s="81"/>
    </row>
  </sheetData>
  <mergeCells count="25">
    <mergeCell ref="D30:E30"/>
    <mergeCell ref="D31:E31"/>
    <mergeCell ref="D32:E32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79" t="s">
        <v>36</v>
      </c>
      <c r="B1" s="79"/>
      <c r="C1" s="79"/>
      <c r="D1" s="79"/>
      <c r="E1" s="79"/>
      <c r="F1" s="79"/>
      <c r="G1" s="79"/>
      <c r="H1" s="79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80" t="s">
        <v>21</v>
      </c>
      <c r="H4" s="80"/>
    </row>
    <row r="5" spans="1:8" ht="24.95" customHeight="1">
      <c r="A5" s="67" t="s">
        <v>22</v>
      </c>
      <c r="B5" s="68"/>
      <c r="C5" s="67" t="s">
        <v>23</v>
      </c>
      <c r="D5" s="68"/>
      <c r="E5" s="67" t="s">
        <v>24</v>
      </c>
      <c r="F5" s="68"/>
      <c r="G5" s="67" t="s">
        <v>25</v>
      </c>
      <c r="H5" s="68"/>
    </row>
    <row r="6" spans="1:8" ht="24.95" customHeight="1">
      <c r="A6" s="73" t="s">
        <v>26</v>
      </c>
      <c r="B6" s="74"/>
      <c r="C6" s="73">
        <f>SUM(C7:D9)</f>
        <v>60</v>
      </c>
      <c r="D6" s="74"/>
      <c r="E6" s="84">
        <f>SUM(E7:F9)</f>
        <v>5330300</v>
      </c>
      <c r="F6" s="85"/>
      <c r="G6" s="71">
        <f>SUM(G7:H9)</f>
        <v>1</v>
      </c>
      <c r="H6" s="72"/>
    </row>
    <row r="7" spans="1:8" ht="24.95" customHeight="1">
      <c r="A7" s="69" t="s">
        <v>27</v>
      </c>
      <c r="B7" s="70"/>
      <c r="C7" s="67">
        <f>'사장(2분기)'!C7:F7+'개발본부장(1분기)'!C7:F7+'경영본부장(1분기)'!C7:F7</f>
        <v>12</v>
      </c>
      <c r="D7" s="68"/>
      <c r="E7" s="82">
        <f>'사장(2분기)'!C7:F7+'개발본부장(1분기)'!C7:F7+'경영본부장(1분기)'!C7:F7</f>
        <v>1481300</v>
      </c>
      <c r="F7" s="83"/>
      <c r="G7" s="63">
        <f>E7/$E$6</f>
        <v>0.27790180665253361</v>
      </c>
      <c r="H7" s="64"/>
    </row>
    <row r="8" spans="1:8" ht="24.95" customHeight="1">
      <c r="A8" s="77" t="s">
        <v>28</v>
      </c>
      <c r="B8" s="78"/>
      <c r="C8" s="67">
        <f>'사장(2분기)'!C8:F8+'개발본부장(1분기)'!C8:F8+'경영본부장(1분기)'!C8:F8</f>
        <v>42</v>
      </c>
      <c r="D8" s="68"/>
      <c r="E8" s="82">
        <f>'사장(2분기)'!C8:F8+'개발본부장(1분기)'!C8:F8+'경영본부장(1분기)'!C8:F8</f>
        <v>3549000</v>
      </c>
      <c r="F8" s="83"/>
      <c r="G8" s="63">
        <f>E8/$E$6</f>
        <v>0.66581618295405509</v>
      </c>
      <c r="H8" s="64"/>
    </row>
    <row r="9" spans="1:8" ht="24.95" customHeight="1">
      <c r="A9" s="69" t="s">
        <v>29</v>
      </c>
      <c r="B9" s="70"/>
      <c r="C9" s="67">
        <f>'사장(2분기)'!C9:F9+'개발본부장(1분기)'!C9:F9+'경영본부장(1분기)'!C9:F9</f>
        <v>6</v>
      </c>
      <c r="D9" s="68"/>
      <c r="E9" s="82">
        <f>'사장(2분기)'!C9:F9+'개발본부장(1분기)'!C9:F9+'경영본부장(1분기)'!C9:F9</f>
        <v>300000</v>
      </c>
      <c r="F9" s="83"/>
      <c r="G9" s="63">
        <f>E9/$E$6</f>
        <v>5.6282010393411255E-2</v>
      </c>
      <c r="H9" s="64"/>
    </row>
    <row r="10" spans="1:8">
      <c r="E10" s="18"/>
      <c r="F10" s="18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사장(2분기)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2024-09-02T04:30:19Z</dcterms:modified>
</cp:coreProperties>
</file>