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계약\5.경영공시\0.수의계약 홈페이지 공시\12월\"/>
    </mc:Choice>
  </mc:AlternateContent>
  <bookViews>
    <workbookView xWindow="0" yWindow="0" windowWidth="28800" windowHeight="12135"/>
  </bookViews>
  <sheets>
    <sheet name="대행사업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8" i="1" l="1"/>
  <c r="J137" i="1"/>
  <c r="J60" i="1"/>
  <c r="F50" i="1"/>
  <c r="F39" i="1"/>
  <c r="J27" i="1"/>
  <c r="J61" i="1" l="1"/>
  <c r="F61" i="1"/>
  <c r="F60" i="1"/>
  <c r="C60" i="1"/>
  <c r="J62" i="1" l="1"/>
  <c r="F138" i="1" l="1"/>
  <c r="F137" i="1"/>
  <c r="C16" i="1"/>
  <c r="F16" i="1"/>
  <c r="F17" i="1"/>
  <c r="J16" i="1" l="1"/>
  <c r="J17" i="1" s="1"/>
  <c r="J18" i="1" s="1"/>
  <c r="J138" i="1"/>
  <c r="J139" i="1" s="1"/>
  <c r="C137" i="1"/>
  <c r="F28" i="1"/>
  <c r="C71" i="1" l="1"/>
  <c r="F71" i="1"/>
  <c r="F72" i="1"/>
  <c r="C170" i="1"/>
  <c r="C126" i="1"/>
  <c r="F160" i="1"/>
  <c r="F159" i="1"/>
  <c r="J160" i="1" s="1"/>
  <c r="C159" i="1"/>
  <c r="F171" i="1"/>
  <c r="F149" i="1"/>
  <c r="F148" i="1"/>
  <c r="J149" i="1" s="1"/>
  <c r="C148" i="1"/>
  <c r="F127" i="1"/>
  <c r="F116" i="1"/>
  <c r="F115" i="1"/>
  <c r="J115" i="1" s="1"/>
  <c r="J116" i="1" s="1"/>
  <c r="C115" i="1"/>
  <c r="F105" i="1"/>
  <c r="F104" i="1"/>
  <c r="J104" i="1" s="1"/>
  <c r="J105" i="1" s="1"/>
  <c r="C104" i="1"/>
  <c r="F94" i="1"/>
  <c r="F93" i="1"/>
  <c r="J93" i="1" s="1"/>
  <c r="J94" i="1" s="1"/>
  <c r="C93" i="1"/>
  <c r="F83" i="1"/>
  <c r="F82" i="1"/>
  <c r="C82" i="1"/>
  <c r="F49" i="1"/>
  <c r="J49" i="1" s="1"/>
  <c r="C49" i="1"/>
  <c r="F38" i="1"/>
  <c r="J38" i="1" s="1"/>
  <c r="C38" i="1"/>
  <c r="F27" i="1"/>
  <c r="J28" i="1" s="1"/>
  <c r="J29" i="1" s="1"/>
  <c r="C27" i="1"/>
  <c r="C5" i="1"/>
  <c r="F6" i="1"/>
  <c r="F5" i="1"/>
  <c r="J5" i="1" s="1"/>
  <c r="J71" i="1" l="1"/>
  <c r="J72" i="1" s="1"/>
  <c r="J73" i="1" s="1"/>
  <c r="J82" i="1"/>
  <c r="J83" i="1" s="1"/>
  <c r="J84" i="1" s="1"/>
  <c r="J6" i="1"/>
  <c r="J7" i="1" s="1"/>
  <c r="F170" i="1"/>
  <c r="J171" i="1" s="1"/>
  <c r="F126" i="1"/>
  <c r="J127" i="1" s="1"/>
  <c r="J39" i="1"/>
  <c r="J40" i="1" s="1"/>
  <c r="J50" i="1"/>
  <c r="J51" i="1" s="1"/>
  <c r="J161" i="1"/>
  <c r="J150" i="1"/>
  <c r="J117" i="1"/>
  <c r="J106" i="1"/>
  <c r="J95" i="1"/>
  <c r="J172" i="1" l="1"/>
  <c r="J128" i="1"/>
</calcChain>
</file>

<file path=xl/sharedStrings.xml><?xml version="1.0" encoding="utf-8"?>
<sst xmlns="http://schemas.openxmlformats.org/spreadsheetml/2006/main" count="480" uniqueCount="102">
  <si>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</si>
  <si>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</si>
  <si>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</si>
  <si>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</si>
  <si>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</si>
  <si>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</si>
  <si>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</si>
  <si>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</si>
  <si>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</si>
  <si>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</si>
  <si>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</si>
  <si>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</si>
  <si>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</si>
  <si>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</si>
  <si>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수의계약(1인수의)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</si>
  <si>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</si>
  <si>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</si>
  <si>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</si>
  <si>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</si>
  <si>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</si>
  <si>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</si>
  <si>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</si>
  <si>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납품일자</t>
    <phoneticPr fontId="1" type="noConversion"/>
  </si>
  <si>
    <t>지방자치단체를 당사자로 하는 계약에 관한 법률 시행령 제25조(수의계약을 할 수 있는 경우)</t>
    <phoneticPr fontId="1" type="noConversion"/>
  </si>
  <si>
    <t>주문일자</t>
    <phoneticPr fontId="1" type="noConversion"/>
  </si>
  <si>
    <t>조달청 3자 단가</t>
    <phoneticPr fontId="1" type="noConversion"/>
  </si>
  <si>
    <t>최성근</t>
    <phoneticPr fontId="1" type="noConversion"/>
  </si>
  <si>
    <t>지방자치단체를 당사자로 하는 계약에 관한 법률 시행령 제25조(수의계약을 할 수 있는 경우), 조달청</t>
    <phoneticPr fontId="1" type="noConversion"/>
  </si>
  <si>
    <t>김대호</t>
    <phoneticPr fontId="1" type="noConversion"/>
  </si>
  <si>
    <t>송**</t>
    <phoneticPr fontId="1" type="noConversion"/>
  </si>
  <si>
    <t>정**</t>
    <phoneticPr fontId="1" type="noConversion"/>
  </si>
  <si>
    <t>최성호</t>
    <phoneticPr fontId="1" type="noConversion"/>
  </si>
  <si>
    <t>권혁준</t>
    <phoneticPr fontId="1" type="noConversion"/>
  </si>
  <si>
    <t>태평양아카데미센터</t>
    <phoneticPr fontId="1" type="noConversion"/>
  </si>
  <si>
    <t>이새배</t>
    <phoneticPr fontId="1" type="noConversion"/>
  </si>
  <si>
    <t>이영권</t>
    <phoneticPr fontId="1" type="noConversion"/>
  </si>
  <si>
    <t>지방자치단체를 당사자로 하는 계약에 관한 법률 시행령 제25조(수의계약을 할 수 있는 경우,여성기업)</t>
    <phoneticPr fontId="1" type="noConversion"/>
  </si>
  <si>
    <t>정명화</t>
    <phoneticPr fontId="1" type="noConversion"/>
  </si>
  <si>
    <t>조준수</t>
    <phoneticPr fontId="1" type="noConversion"/>
  </si>
  <si>
    <t>Work Smart! 1Day 교육프로그램 대행 용역</t>
    <phoneticPr fontId="1" type="noConversion"/>
  </si>
  <si>
    <t>특별교통수단 개조 및 장비 구입</t>
    <phoneticPr fontId="1" type="noConversion"/>
  </si>
  <si>
    <t>창림모아츠㈜</t>
    <phoneticPr fontId="1" type="noConversion"/>
  </si>
  <si>
    <t>공사 사업장 빈대방역 용역(시민회관)</t>
    <phoneticPr fontId="1" type="noConversion"/>
  </si>
  <si>
    <t>㈜한국방재기술단</t>
    <phoneticPr fontId="1" type="noConversion"/>
  </si>
  <si>
    <t>공사 사업장 빈대방역 용역(수련관)</t>
    <phoneticPr fontId="1" type="noConversion"/>
  </si>
  <si>
    <t>염한성</t>
    <phoneticPr fontId="1" type="noConversion"/>
  </si>
  <si>
    <t>공사 사업장 빈대방역 용역(공원)</t>
    <phoneticPr fontId="1" type="noConversion"/>
  </si>
  <si>
    <t>LED 구입요청</t>
    <phoneticPr fontId="1" type="noConversion"/>
  </si>
  <si>
    <t>주식회사 파인트리코리아</t>
    <phoneticPr fontId="1" type="noConversion"/>
  </si>
  <si>
    <t>공영주차장 현장근무자 우의·장화 구입</t>
    <phoneticPr fontId="1" type="noConversion"/>
  </si>
  <si>
    <t>㈜한국에스엔에이치</t>
    <phoneticPr fontId="1" type="noConversion"/>
  </si>
  <si>
    <t>지방자치단체를 당사자로 하는 계약에 관한 법률 시행령 제25조(수의계약을 할 수 있는 경우,장애인기업)</t>
    <phoneticPr fontId="1" type="noConversion"/>
  </si>
  <si>
    <t>시민회관체육부 여가체육팀 스피커 및 앰프 수리</t>
    <phoneticPr fontId="1" type="noConversion"/>
  </si>
  <si>
    <t>조홍원</t>
    <phoneticPr fontId="1" type="noConversion"/>
  </si>
  <si>
    <t>㈜풀잎소리</t>
    <phoneticPr fontId="1" type="noConversion"/>
  </si>
  <si>
    <t>운전원 근무복 구입</t>
    <phoneticPr fontId="1" type="noConversion"/>
  </si>
  <si>
    <t>㈜아름다운사람</t>
    <phoneticPr fontId="1" type="noConversion"/>
  </si>
  <si>
    <t>지방자치단체를 당사자로 하는 계약에 관한 법률 시행령 제25조(수의계약을 할 수 있는 경우, 장애인기업,장애인표준사업장)</t>
    <phoneticPr fontId="1" type="noConversion"/>
  </si>
  <si>
    <t>창립4주년 기념 떡케익 구입</t>
    <phoneticPr fontId="1" type="noConversion"/>
  </si>
  <si>
    <t>한지선</t>
    <phoneticPr fontId="1" type="noConversion"/>
  </si>
  <si>
    <t>한섬떡케익</t>
    <phoneticPr fontId="1" type="noConversion"/>
  </si>
  <si>
    <t>관제시스템 서버 구입</t>
    <phoneticPr fontId="1" type="noConversion"/>
  </si>
  <si>
    <t>대신네트웍스㈜</t>
    <phoneticPr fontId="1" type="noConversion"/>
  </si>
  <si>
    <t>과천주차빌딩 승강기 부품교체 공사</t>
    <phoneticPr fontId="1" type="noConversion"/>
  </si>
  <si>
    <t>수의계약(2인견적)</t>
    <phoneticPr fontId="1" type="noConversion"/>
  </si>
  <si>
    <t>주식회사 보광엘리베이터</t>
    <phoneticPr fontId="1" type="noConversion"/>
  </si>
  <si>
    <t>종무식 행사 참가자 다과류 구입</t>
    <phoneticPr fontId="1" type="noConversion"/>
  </si>
  <si>
    <t>한지선</t>
    <phoneticPr fontId="1" type="noConversion"/>
  </si>
  <si>
    <t>(주)쉐프랑케이터링</t>
    <phoneticPr fontId="1" type="noConversion"/>
  </si>
  <si>
    <t>별관광장 플랜트박스 설치공사</t>
    <phoneticPr fontId="1" type="noConversion"/>
  </si>
  <si>
    <t>꽃소년</t>
    <phoneticPr fontId="1" type="noConversion"/>
  </si>
  <si>
    <t>시민회관 시계탑광장 조경시설 개선공사 기본 및 실시설계 용역</t>
    <phoneticPr fontId="1" type="noConversion"/>
  </si>
  <si>
    <t>윤승현</t>
    <phoneticPr fontId="1" type="noConversion"/>
  </si>
  <si>
    <t>주식회사 아이디엔지니어링건축사사무소</t>
    <phoneticPr fontId="1" type="noConversion"/>
  </si>
  <si>
    <t>시민회관 시계탑광장 조경시설 개선공사 기본 및 실시설계 용역-전기</t>
    <phoneticPr fontId="1" type="noConversion"/>
  </si>
  <si>
    <t>주식회사 선이엔지</t>
    <phoneticPr fontId="1" type="noConversion"/>
  </si>
  <si>
    <r>
      <t>지방자치단체를 당사자로 하는 계약에 관한 법률 시행령 제25조(수의계약을 할 수 있는 경우,</t>
    </r>
    <r>
      <rPr>
        <sz val="11"/>
        <color theme="1"/>
        <rFont val="맑은 고딕"/>
        <family val="3"/>
        <charset val="129"/>
      </rPr>
      <t>창업기업</t>
    </r>
    <r>
      <rPr>
        <sz val="11"/>
        <color theme="1"/>
        <rFont val="맑은 고딕"/>
        <family val="2"/>
        <charset val="129"/>
        <scheme val="minor"/>
      </rPr>
      <t>)</t>
    </r>
    <phoneticPr fontId="1" type="noConversion"/>
  </si>
  <si>
    <t>입찰(수의견적공고)</t>
    <phoneticPr fontId="1" type="noConversion"/>
  </si>
  <si>
    <t>이**</t>
    <phoneticPr fontId="1" type="noConversion"/>
  </si>
  <si>
    <t>서울시 송파구 백제고분로40길 31-0</t>
    <phoneticPr fontId="1" type="noConversion"/>
  </si>
  <si>
    <t>박**</t>
    <phoneticPr fontId="1" type="noConversion"/>
  </si>
  <si>
    <t>경기도 화성시 서해로 529-12</t>
    <phoneticPr fontId="1" type="noConversion"/>
  </si>
  <si>
    <t>정**</t>
    <phoneticPr fontId="1" type="noConversion"/>
  </si>
  <si>
    <t>경기도 과천시 별양상가로 7</t>
    <phoneticPr fontId="1" type="noConversion"/>
  </si>
  <si>
    <t>최**</t>
    <phoneticPr fontId="1" type="noConversion"/>
  </si>
  <si>
    <t>천안시 서북구 성거읍 신월소우길 314</t>
    <phoneticPr fontId="1" type="noConversion"/>
  </si>
  <si>
    <t>경기도 안양시 만안구 덕천로 57</t>
    <phoneticPr fontId="1" type="noConversion"/>
  </si>
  <si>
    <t>서울시 노원구 공릉로46길18-0</t>
    <phoneticPr fontId="1" type="noConversion"/>
  </si>
  <si>
    <t>김*</t>
    <phoneticPr fontId="1" type="noConversion"/>
  </si>
  <si>
    <t>서울시 금천구 범안로15길 73</t>
    <phoneticPr fontId="1" type="noConversion"/>
  </si>
  <si>
    <t>한**</t>
    <phoneticPr fontId="1" type="noConversion"/>
  </si>
  <si>
    <t>경기도 안산시 단원구 광덕3로 87</t>
    <phoneticPr fontId="1" type="noConversion"/>
  </si>
  <si>
    <t>연**</t>
    <phoneticPr fontId="1" type="noConversion"/>
  </si>
  <si>
    <t>경기도 수원시 영통구 중부대로 327-0</t>
    <phoneticPr fontId="1" type="noConversion"/>
  </si>
  <si>
    <t>오**</t>
    <phoneticPr fontId="1" type="noConversion"/>
  </si>
  <si>
    <t>경기도 안양시 만안구 덕천로 95</t>
    <phoneticPr fontId="1" type="noConversion"/>
  </si>
  <si>
    <t>김**,양**</t>
    <phoneticPr fontId="1" type="noConversion"/>
  </si>
  <si>
    <t>서울시 관악구 신림로 169</t>
    <phoneticPr fontId="1" type="noConversion"/>
  </si>
  <si>
    <t>경기도 과천시 별양상가2로 20</t>
    <phoneticPr fontId="1" type="noConversion"/>
  </si>
  <si>
    <t>황**</t>
    <phoneticPr fontId="1" type="noConversion"/>
  </si>
  <si>
    <t>경기도 안양시 동안구 시민대로 401</t>
    <phoneticPr fontId="1" type="noConversion"/>
  </si>
  <si>
    <t>경기도 남양주시 순화궁로 272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</si>
</sst>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);[Red]\(#,##0\)"/>
    <numFmt numFmtId="177" formatCode="#,##0_ "/>
    <numFmt numFmtId="178" formatCode="#,##0&quot;원&quot;\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3" borderId="0" xfId="0" applyFill="1">
      <alignment vertical="center"/>
    </xf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3" borderId="0" xfId="0" applyFill="1" applyAlignment="1">
      <alignment vertical="center"/>
    </xf>
    <xf numFmtId="177" fontId="0" fillId="3" borderId="0" xfId="1" applyNumberFormat="1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14" fontId="0" fillId="3" borderId="1" xfId="0" applyNumberForma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178" fontId="0" fillId="3" borderId="8" xfId="1" applyNumberFormat="1" applyFont="1" applyFill="1" applyBorder="1" applyAlignment="1">
      <alignment horizontal="right" vertical="center"/>
    </xf>
    <xf numFmtId="178" fontId="0" fillId="3" borderId="9" xfId="1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vertical="center"/>
    </xf>
    <xf numFmtId="0" fontId="0" fillId="3" borderId="6" xfId="0" applyFill="1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78" fontId="0" fillId="3" borderId="3" xfId="1" applyNumberFormat="1" applyFont="1" applyFill="1" applyBorder="1" applyAlignment="1">
      <alignment vertical="center"/>
    </xf>
    <xf numFmtId="178" fontId="0" fillId="3" borderId="4" xfId="1" applyNumberFormat="1" applyFont="1" applyFill="1" applyBorder="1" applyAlignment="1">
      <alignment vertical="center"/>
    </xf>
    <xf numFmtId="176" fontId="0" fillId="3" borderId="1" xfId="0" applyNumberFormat="1" applyFill="1" applyBorder="1" applyAlignment="1">
      <alignment horizontal="right" vertical="center"/>
    </xf>
    <xf numFmtId="176" fontId="0" fillId="3" borderId="6" xfId="0" applyNumberFormat="1" applyFill="1" applyBorder="1" applyAlignment="1">
      <alignment horizontal="right" vertical="center"/>
    </xf>
    <xf numFmtId="178" fontId="0" fillId="3" borderId="1" xfId="1" applyNumberFormat="1" applyFont="1" applyFill="1" applyBorder="1" applyAlignment="1">
      <alignment vertical="center"/>
    </xf>
    <xf numFmtId="178" fontId="0" fillId="3" borderId="6" xfId="1" applyNumberFormat="1" applyFont="1" applyFill="1" applyBorder="1" applyAlignment="1">
      <alignment vertical="center"/>
    </xf>
    <xf numFmtId="10" fontId="0" fillId="3" borderId="1" xfId="2" applyNumberFormat="1" applyFont="1" applyFill="1" applyBorder="1" applyAlignment="1">
      <alignment horizontal="right" vertical="center"/>
    </xf>
    <xf numFmtId="14" fontId="0" fillId="3" borderId="1" xfId="0" applyNumberFormat="1" applyFill="1" applyBorder="1" applyAlignment="1">
      <alignment horizontal="right"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178" fontId="0" fillId="3" borderId="10" xfId="1" applyNumberFormat="1" applyFont="1" applyFill="1" applyBorder="1" applyAlignment="1">
      <alignment vertical="center"/>
    </xf>
    <xf numFmtId="178" fontId="0" fillId="3" borderId="12" xfId="1" applyNumberFormat="1" applyFont="1" applyFill="1" applyBorder="1" applyAlignment="1">
      <alignment vertical="center"/>
    </xf>
    <xf numFmtId="176" fontId="0" fillId="3" borderId="10" xfId="0" applyNumberFormat="1" applyFill="1" applyBorder="1" applyAlignment="1">
      <alignment horizontal="right" vertical="center"/>
    </xf>
    <xf numFmtId="176" fontId="0" fillId="3" borderId="12" xfId="0" applyNumberFormat="1" applyFill="1" applyBorder="1" applyAlignment="1">
      <alignment horizontal="right" vertical="center"/>
    </xf>
    <xf numFmtId="176" fontId="0" fillId="3" borderId="13" xfId="0" applyNumberFormat="1" applyFill="1" applyBorder="1" applyAlignment="1">
      <alignment horizontal="right" vertical="center"/>
    </xf>
    <xf numFmtId="178" fontId="0" fillId="3" borderId="14" xfId="1" applyNumberFormat="1" applyFont="1" applyFill="1" applyBorder="1" applyAlignment="1">
      <alignment vertical="center"/>
    </xf>
    <xf numFmtId="178" fontId="0" fillId="3" borderId="15" xfId="1" applyNumberFormat="1" applyFont="1" applyFill="1" applyBorder="1" applyAlignment="1">
      <alignment vertical="center"/>
    </xf>
    <xf numFmtId="0" fontId="0" fillId="0" borderId="14" xfId="0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178" fontId="0" fillId="3" borderId="17" xfId="1" applyNumberFormat="1" applyFont="1" applyFill="1" applyBorder="1" applyAlignment="1">
      <alignment horizontal="right" vertical="center"/>
    </xf>
    <xf numFmtId="178" fontId="0" fillId="3" borderId="18" xfId="1" applyNumberFormat="1" applyFont="1" applyFill="1" applyBorder="1" applyAlignment="1">
      <alignment horizontal="right" vertical="center"/>
    </xf>
    <xf numFmtId="14" fontId="0" fillId="3" borderId="10" xfId="0" applyNumberFormat="1" applyFill="1" applyBorder="1" applyAlignment="1">
      <alignment vertical="center"/>
    </xf>
    <xf numFmtId="14" fontId="0" fillId="3" borderId="12" xfId="0" applyNumberFormat="1" applyFill="1" applyBorder="1" applyAlignment="1">
      <alignment vertical="center"/>
    </xf>
    <xf numFmtId="14" fontId="0" fillId="3" borderId="10" xfId="0" applyNumberFormat="1" applyFill="1" applyBorder="1" applyAlignment="1">
      <alignment horizontal="right" vertical="center"/>
    </xf>
    <xf numFmtId="14" fontId="0" fillId="3" borderId="12" xfId="0" applyNumberFormat="1" applyFill="1" applyBorder="1" applyAlignment="1">
      <alignment horizontal="right" vertical="center"/>
    </xf>
    <xf numFmtId="14" fontId="0" fillId="3" borderId="13" xfId="0" applyNumberFormat="1" applyFill="1" applyBorder="1" applyAlignment="1">
      <alignment horizontal="right" vertical="center"/>
    </xf>
    <xf numFmtId="10" fontId="0" fillId="3" borderId="10" xfId="2" applyNumberFormat="1" applyFont="1" applyFill="1" applyBorder="1" applyAlignment="1">
      <alignment horizontal="right" vertical="center"/>
    </xf>
    <xf numFmtId="10" fontId="0" fillId="3" borderId="13" xfId="2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41" fontId="0" fillId="3" borderId="1" xfId="1" applyFont="1" applyFill="1" applyBorder="1" applyAlignment="1">
      <alignment horizontal="right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76"/>
  <sheetViews>
    <sheetView tabSelected="1" workbookViewId="0"/>
  </sheetViews>
  <sheetFormatPr defaultRowHeight="16.5" x14ac:dyDescent="0.3"/>
  <cols>
    <col min="1" max="1" width="9" style="7"/>
    <col min="2" max="2" width="18.75" style="7" customWidth="1"/>
    <col min="3" max="3" width="26.875" style="7" bestFit="1" customWidth="1"/>
    <col min="4" max="4" width="14.875" style="7" bestFit="1" customWidth="1"/>
    <col min="5" max="5" width="12.875" style="7" customWidth="1"/>
    <col min="6" max="6" width="11.5" style="7" bestFit="1" customWidth="1"/>
    <col min="7" max="7" width="36.5" style="7" customWidth="1"/>
    <col min="8" max="9" width="9" style="7"/>
    <col min="10" max="10" width="9" style="11"/>
    <col min="11" max="11" width="9" style="11" customWidth="1"/>
    <col min="12" max="16384" width="9" style="7"/>
  </cols>
  <sheetData>
    <row r="2" spans="2:11" ht="17.25" thickBot="1" x14ac:dyDescent="0.35">
      <c r="B2" s="10" t="s">
        <v>21</v>
      </c>
      <c r="I2" s="7" t="s">
        <v>15</v>
      </c>
    </row>
    <row r="3" spans="2:11" ht="24.95" customHeight="1" x14ac:dyDescent="0.3">
      <c r="B3" s="1" t="s">
        <v>0</v>
      </c>
      <c r="C3" s="43" t="s">
        <v>39</v>
      </c>
      <c r="D3" s="43"/>
      <c r="E3" s="43"/>
      <c r="F3" s="43"/>
      <c r="G3" s="44"/>
      <c r="I3" s="5" t="s">
        <v>16</v>
      </c>
      <c r="J3" s="33">
        <v>0</v>
      </c>
      <c r="K3" s="34"/>
    </row>
    <row r="4" spans="2:11" ht="24.95" customHeight="1" x14ac:dyDescent="0.3">
      <c r="B4" s="2" t="s">
        <v>1</v>
      </c>
      <c r="C4" s="35">
        <v>9960000</v>
      </c>
      <c r="D4" s="35"/>
      <c r="E4" s="4" t="s">
        <v>8</v>
      </c>
      <c r="F4" s="35">
        <v>9262800</v>
      </c>
      <c r="G4" s="36"/>
      <c r="I4" s="8" t="s">
        <v>17</v>
      </c>
      <c r="J4" s="37">
        <v>0</v>
      </c>
      <c r="K4" s="38"/>
    </row>
    <row r="5" spans="2:11" ht="24.95" customHeight="1" x14ac:dyDescent="0.3">
      <c r="B5" s="2" t="s">
        <v>2</v>
      </c>
      <c r="C5" s="39">
        <f>+F4/C4</f>
        <v>0.93</v>
      </c>
      <c r="D5" s="39"/>
      <c r="E5" s="4" t="s">
        <v>9</v>
      </c>
      <c r="F5" s="35">
        <f>+F4</f>
        <v>9262800</v>
      </c>
      <c r="G5" s="36"/>
      <c r="I5" s="8" t="s">
        <v>18</v>
      </c>
      <c r="J5" s="37">
        <f>F5</f>
        <v>9262800</v>
      </c>
      <c r="K5" s="38"/>
    </row>
    <row r="6" spans="2:11" ht="24.95" customHeight="1" x14ac:dyDescent="0.3">
      <c r="B6" s="2" t="s">
        <v>3</v>
      </c>
      <c r="C6" s="40">
        <v>45261</v>
      </c>
      <c r="D6" s="16"/>
      <c r="E6" s="4" t="s">
        <v>24</v>
      </c>
      <c r="F6" s="40">
        <f>+C6</f>
        <v>45261</v>
      </c>
      <c r="G6" s="22"/>
      <c r="I6" s="8" t="s">
        <v>19</v>
      </c>
      <c r="J6" s="37">
        <f>+J3+J4+J5</f>
        <v>9262800</v>
      </c>
      <c r="K6" s="38"/>
    </row>
    <row r="7" spans="2:11" ht="24.95" customHeight="1" thickBot="1" x14ac:dyDescent="0.35">
      <c r="B7" s="2" t="s">
        <v>4</v>
      </c>
      <c r="C7" s="16" t="s">
        <v>14</v>
      </c>
      <c r="D7" s="16"/>
      <c r="E7" s="4" t="s">
        <v>22</v>
      </c>
      <c r="F7" s="17">
        <v>45273</v>
      </c>
      <c r="G7" s="18"/>
      <c r="I7" s="6" t="s">
        <v>20</v>
      </c>
      <c r="J7" s="19">
        <f>+F5-J6</f>
        <v>0</v>
      </c>
      <c r="K7" s="20"/>
    </row>
    <row r="8" spans="2:11" ht="24.95" customHeight="1" x14ac:dyDescent="0.3">
      <c r="B8" s="2" t="s">
        <v>5</v>
      </c>
      <c r="C8" s="40">
        <v>45278</v>
      </c>
      <c r="D8" s="16"/>
      <c r="E8" s="4" t="s">
        <v>10</v>
      </c>
      <c r="F8" s="16" t="s">
        <v>34</v>
      </c>
      <c r="G8" s="22"/>
    </row>
    <row r="9" spans="2:11" ht="24.95" customHeight="1" x14ac:dyDescent="0.3">
      <c r="B9" s="23" t="s">
        <v>6</v>
      </c>
      <c r="C9" s="13" t="s">
        <v>11</v>
      </c>
      <c r="D9" s="13" t="s">
        <v>12</v>
      </c>
      <c r="E9" s="24" t="s">
        <v>13</v>
      </c>
      <c r="F9" s="25"/>
      <c r="G9" s="26"/>
    </row>
    <row r="10" spans="2:11" ht="24.95" customHeight="1" x14ac:dyDescent="0.3">
      <c r="B10" s="23"/>
      <c r="C10" s="15" t="s">
        <v>33</v>
      </c>
      <c r="D10" s="12" t="s">
        <v>78</v>
      </c>
      <c r="E10" s="27" t="s">
        <v>79</v>
      </c>
      <c r="F10" s="27"/>
      <c r="G10" s="28"/>
    </row>
    <row r="11" spans="2:11" ht="24.95" customHeight="1" thickBot="1" x14ac:dyDescent="0.35">
      <c r="B11" s="3" t="s">
        <v>7</v>
      </c>
      <c r="C11" s="41" t="s">
        <v>23</v>
      </c>
      <c r="D11" s="41"/>
      <c r="E11" s="41"/>
      <c r="F11" s="41"/>
      <c r="G11" s="42"/>
    </row>
    <row r="13" spans="2:11" ht="17.25" thickBot="1" x14ac:dyDescent="0.35">
      <c r="B13" s="10" t="s">
        <v>21</v>
      </c>
      <c r="I13" s="7" t="s">
        <v>15</v>
      </c>
    </row>
    <row r="14" spans="2:11" ht="24.95" customHeight="1" x14ac:dyDescent="0.3">
      <c r="B14" s="1" t="s">
        <v>0</v>
      </c>
      <c r="C14" s="52" t="s">
        <v>40</v>
      </c>
      <c r="D14" s="53"/>
      <c r="E14" s="53"/>
      <c r="F14" s="53"/>
      <c r="G14" s="54"/>
      <c r="I14" s="5" t="s">
        <v>16</v>
      </c>
      <c r="J14" s="50">
        <v>0</v>
      </c>
      <c r="K14" s="51"/>
    </row>
    <row r="15" spans="2:11" ht="24.95" customHeight="1" x14ac:dyDescent="0.3">
      <c r="B15" s="2" t="s">
        <v>1</v>
      </c>
      <c r="C15" s="47">
        <v>5960000</v>
      </c>
      <c r="D15" s="49"/>
      <c r="E15" s="4" t="s">
        <v>8</v>
      </c>
      <c r="F15" s="47">
        <v>5662000</v>
      </c>
      <c r="G15" s="48"/>
      <c r="I15" s="9" t="s">
        <v>17</v>
      </c>
      <c r="J15" s="45">
        <v>0</v>
      </c>
      <c r="K15" s="46"/>
    </row>
    <row r="16" spans="2:11" ht="24.95" customHeight="1" x14ac:dyDescent="0.3">
      <c r="B16" s="2" t="s">
        <v>2</v>
      </c>
      <c r="C16" s="62">
        <f>+F15/C15</f>
        <v>0.95</v>
      </c>
      <c r="D16" s="63"/>
      <c r="E16" s="4" t="s">
        <v>9</v>
      </c>
      <c r="F16" s="47">
        <f>+F15</f>
        <v>5662000</v>
      </c>
      <c r="G16" s="48"/>
      <c r="I16" s="9" t="s">
        <v>18</v>
      </c>
      <c r="J16" s="45">
        <f>F16</f>
        <v>5662000</v>
      </c>
      <c r="K16" s="46"/>
    </row>
    <row r="17" spans="2:11" ht="24.95" customHeight="1" x14ac:dyDescent="0.3">
      <c r="B17" s="2" t="s">
        <v>3</v>
      </c>
      <c r="C17" s="59">
        <v>45265</v>
      </c>
      <c r="D17" s="61"/>
      <c r="E17" s="4" t="s">
        <v>24</v>
      </c>
      <c r="F17" s="59">
        <f>+C17</f>
        <v>45265</v>
      </c>
      <c r="G17" s="60"/>
      <c r="I17" s="9" t="s">
        <v>19</v>
      </c>
      <c r="J17" s="45">
        <f>+J14+J15+J16</f>
        <v>5662000</v>
      </c>
      <c r="K17" s="46"/>
    </row>
    <row r="18" spans="2:11" ht="24.95" customHeight="1" thickBot="1" x14ac:dyDescent="0.35">
      <c r="B18" s="2" t="s">
        <v>4</v>
      </c>
      <c r="C18" s="16" t="s">
        <v>14</v>
      </c>
      <c r="D18" s="16"/>
      <c r="E18" s="4" t="s">
        <v>22</v>
      </c>
      <c r="F18" s="57">
        <v>45268</v>
      </c>
      <c r="G18" s="58"/>
      <c r="I18" s="6" t="s">
        <v>20</v>
      </c>
      <c r="J18" s="55">
        <f>+F16-J17</f>
        <v>0</v>
      </c>
      <c r="K18" s="56"/>
    </row>
    <row r="19" spans="2:11" ht="24.95" customHeight="1" x14ac:dyDescent="0.3">
      <c r="B19" s="2" t="s">
        <v>5</v>
      </c>
      <c r="C19" s="40">
        <v>45275</v>
      </c>
      <c r="D19" s="16"/>
      <c r="E19" s="4" t="s">
        <v>10</v>
      </c>
      <c r="F19" s="16" t="s">
        <v>37</v>
      </c>
      <c r="G19" s="22"/>
    </row>
    <row r="20" spans="2:11" ht="24.95" customHeight="1" x14ac:dyDescent="0.3">
      <c r="B20" s="23" t="s">
        <v>6</v>
      </c>
      <c r="C20" s="13" t="s">
        <v>11</v>
      </c>
      <c r="D20" s="13" t="s">
        <v>12</v>
      </c>
      <c r="E20" s="24" t="s">
        <v>13</v>
      </c>
      <c r="F20" s="25"/>
      <c r="G20" s="26"/>
    </row>
    <row r="21" spans="2:11" ht="24.95" customHeight="1" x14ac:dyDescent="0.3">
      <c r="B21" s="23"/>
      <c r="C21" s="12" t="s">
        <v>41</v>
      </c>
      <c r="D21" s="12" t="s">
        <v>80</v>
      </c>
      <c r="E21" s="27" t="s">
        <v>81</v>
      </c>
      <c r="F21" s="27"/>
      <c r="G21" s="28"/>
    </row>
    <row r="22" spans="2:11" ht="24.95" customHeight="1" thickBot="1" x14ac:dyDescent="0.35">
      <c r="B22" s="3" t="s">
        <v>7</v>
      </c>
      <c r="C22" s="41" t="s">
        <v>23</v>
      </c>
      <c r="D22" s="41"/>
      <c r="E22" s="41"/>
      <c r="F22" s="41"/>
      <c r="G22" s="42"/>
    </row>
    <row r="24" spans="2:11" ht="17.25" thickBot="1" x14ac:dyDescent="0.35">
      <c r="B24" s="10" t="s">
        <v>21</v>
      </c>
      <c r="I24" s="7" t="s">
        <v>15</v>
      </c>
    </row>
    <row r="25" spans="2:11" ht="24.95" customHeight="1" x14ac:dyDescent="0.3">
      <c r="B25" s="1" t="s">
        <v>0</v>
      </c>
      <c r="C25" s="43" t="s">
        <v>42</v>
      </c>
      <c r="D25" s="43"/>
      <c r="E25" s="43"/>
      <c r="F25" s="43"/>
      <c r="G25" s="44"/>
      <c r="I25" s="5" t="s">
        <v>16</v>
      </c>
      <c r="J25" s="33">
        <v>0</v>
      </c>
      <c r="K25" s="34"/>
    </row>
    <row r="26" spans="2:11" ht="24.95" customHeight="1" x14ac:dyDescent="0.3">
      <c r="B26" s="2" t="s">
        <v>1</v>
      </c>
      <c r="C26" s="35">
        <v>4000000</v>
      </c>
      <c r="D26" s="35"/>
      <c r="E26" s="4" t="s">
        <v>8</v>
      </c>
      <c r="F26" s="35">
        <v>3880000</v>
      </c>
      <c r="G26" s="36"/>
      <c r="I26" s="8" t="s">
        <v>17</v>
      </c>
      <c r="J26" s="37">
        <v>0</v>
      </c>
      <c r="K26" s="38"/>
    </row>
    <row r="27" spans="2:11" ht="24.95" customHeight="1" x14ac:dyDescent="0.3">
      <c r="B27" s="2" t="s">
        <v>2</v>
      </c>
      <c r="C27" s="39">
        <f>+F26/C26</f>
        <v>0.97</v>
      </c>
      <c r="D27" s="39"/>
      <c r="E27" s="4" t="s">
        <v>9</v>
      </c>
      <c r="F27" s="35">
        <f>+F26</f>
        <v>3880000</v>
      </c>
      <c r="G27" s="36"/>
      <c r="I27" s="8" t="s">
        <v>18</v>
      </c>
      <c r="J27" s="37">
        <f>F27</f>
        <v>3880000</v>
      </c>
      <c r="K27" s="38"/>
    </row>
    <row r="28" spans="2:11" ht="24.95" customHeight="1" x14ac:dyDescent="0.3">
      <c r="B28" s="2" t="s">
        <v>3</v>
      </c>
      <c r="C28" s="40">
        <v>45266</v>
      </c>
      <c r="D28" s="16"/>
      <c r="E28" s="4" t="s">
        <v>24</v>
      </c>
      <c r="F28" s="40">
        <f>+C28</f>
        <v>45266</v>
      </c>
      <c r="G28" s="22"/>
      <c r="I28" s="8" t="s">
        <v>19</v>
      </c>
      <c r="J28" s="37">
        <f>+J25+J26+J27</f>
        <v>3880000</v>
      </c>
      <c r="K28" s="38"/>
    </row>
    <row r="29" spans="2:11" ht="24.95" customHeight="1" thickBot="1" x14ac:dyDescent="0.35">
      <c r="B29" s="2" t="s">
        <v>4</v>
      </c>
      <c r="C29" s="16" t="s">
        <v>14</v>
      </c>
      <c r="D29" s="16"/>
      <c r="E29" s="4" t="s">
        <v>22</v>
      </c>
      <c r="F29" s="17">
        <v>45270</v>
      </c>
      <c r="G29" s="18"/>
      <c r="I29" s="6" t="s">
        <v>20</v>
      </c>
      <c r="J29" s="19">
        <f>+F27-J28</f>
        <v>0</v>
      </c>
      <c r="K29" s="20"/>
    </row>
    <row r="30" spans="2:11" ht="24.95" customHeight="1" x14ac:dyDescent="0.3">
      <c r="B30" s="2" t="s">
        <v>5</v>
      </c>
      <c r="C30" s="17">
        <v>45274</v>
      </c>
      <c r="D30" s="21"/>
      <c r="E30" s="4" t="s">
        <v>10</v>
      </c>
      <c r="F30" s="16" t="s">
        <v>31</v>
      </c>
      <c r="G30" s="22"/>
    </row>
    <row r="31" spans="2:11" ht="24.95" customHeight="1" x14ac:dyDescent="0.3">
      <c r="B31" s="23" t="s">
        <v>6</v>
      </c>
      <c r="C31" s="13" t="s">
        <v>11</v>
      </c>
      <c r="D31" s="13" t="s">
        <v>12</v>
      </c>
      <c r="E31" s="24" t="s">
        <v>13</v>
      </c>
      <c r="F31" s="25"/>
      <c r="G31" s="26"/>
    </row>
    <row r="32" spans="2:11" ht="24.95" customHeight="1" x14ac:dyDescent="0.3">
      <c r="B32" s="23"/>
      <c r="C32" s="12" t="s">
        <v>43</v>
      </c>
      <c r="D32" s="12" t="s">
        <v>82</v>
      </c>
      <c r="E32" s="27" t="s">
        <v>83</v>
      </c>
      <c r="F32" s="27"/>
      <c r="G32" s="28"/>
    </row>
    <row r="33" spans="2:11" ht="24.95" customHeight="1" thickBot="1" x14ac:dyDescent="0.35">
      <c r="B33" s="3" t="s">
        <v>7</v>
      </c>
      <c r="C33" s="41" t="s">
        <v>23</v>
      </c>
      <c r="D33" s="41"/>
      <c r="E33" s="41"/>
      <c r="F33" s="41"/>
      <c r="G33" s="42"/>
    </row>
    <row r="35" spans="2:11" ht="17.25" thickBot="1" x14ac:dyDescent="0.35">
      <c r="B35" s="10" t="s">
        <v>21</v>
      </c>
      <c r="I35" s="7" t="s">
        <v>15</v>
      </c>
    </row>
    <row r="36" spans="2:11" ht="24.95" customHeight="1" x14ac:dyDescent="0.3">
      <c r="B36" s="1" t="s">
        <v>0</v>
      </c>
      <c r="C36" s="43" t="s">
        <v>44</v>
      </c>
      <c r="D36" s="43"/>
      <c r="E36" s="43"/>
      <c r="F36" s="43"/>
      <c r="G36" s="44"/>
      <c r="I36" s="5" t="s">
        <v>16</v>
      </c>
      <c r="J36" s="33">
        <v>0</v>
      </c>
      <c r="K36" s="34"/>
    </row>
    <row r="37" spans="2:11" ht="24.95" customHeight="1" x14ac:dyDescent="0.3">
      <c r="B37" s="2" t="s">
        <v>1</v>
      </c>
      <c r="C37" s="35">
        <v>800000</v>
      </c>
      <c r="D37" s="35"/>
      <c r="E37" s="4" t="s">
        <v>8</v>
      </c>
      <c r="F37" s="35">
        <v>776000</v>
      </c>
      <c r="G37" s="36"/>
      <c r="I37" s="8" t="s">
        <v>17</v>
      </c>
      <c r="J37" s="37">
        <v>0</v>
      </c>
      <c r="K37" s="38"/>
    </row>
    <row r="38" spans="2:11" ht="24.95" customHeight="1" x14ac:dyDescent="0.3">
      <c r="B38" s="2" t="s">
        <v>2</v>
      </c>
      <c r="C38" s="39">
        <f>+F37/C37</f>
        <v>0.97</v>
      </c>
      <c r="D38" s="39"/>
      <c r="E38" s="4" t="s">
        <v>9</v>
      </c>
      <c r="F38" s="35">
        <f>+F37</f>
        <v>776000</v>
      </c>
      <c r="G38" s="36"/>
      <c r="I38" s="8" t="s">
        <v>18</v>
      </c>
      <c r="J38" s="37">
        <f>+F38</f>
        <v>776000</v>
      </c>
      <c r="K38" s="38"/>
    </row>
    <row r="39" spans="2:11" ht="24.95" customHeight="1" x14ac:dyDescent="0.3">
      <c r="B39" s="2" t="s">
        <v>3</v>
      </c>
      <c r="C39" s="40">
        <v>45266</v>
      </c>
      <c r="D39" s="16"/>
      <c r="E39" s="4" t="s">
        <v>24</v>
      </c>
      <c r="F39" s="40">
        <f>+C39</f>
        <v>45266</v>
      </c>
      <c r="G39" s="22"/>
      <c r="I39" s="8" t="s">
        <v>19</v>
      </c>
      <c r="J39" s="37">
        <f>+J36+J37+J38</f>
        <v>776000</v>
      </c>
      <c r="K39" s="38"/>
    </row>
    <row r="40" spans="2:11" ht="24.95" customHeight="1" thickBot="1" x14ac:dyDescent="0.35">
      <c r="B40" s="2" t="s">
        <v>4</v>
      </c>
      <c r="C40" s="16" t="s">
        <v>14</v>
      </c>
      <c r="D40" s="16"/>
      <c r="E40" s="4" t="s">
        <v>22</v>
      </c>
      <c r="F40" s="17">
        <v>45270</v>
      </c>
      <c r="G40" s="18"/>
      <c r="I40" s="6" t="s">
        <v>20</v>
      </c>
      <c r="J40" s="19">
        <f>+F38-J39</f>
        <v>0</v>
      </c>
      <c r="K40" s="20"/>
    </row>
    <row r="41" spans="2:11" ht="24.95" customHeight="1" x14ac:dyDescent="0.3">
      <c r="B41" s="2" t="s">
        <v>5</v>
      </c>
      <c r="C41" s="17">
        <v>45274</v>
      </c>
      <c r="D41" s="21"/>
      <c r="E41" s="4" t="s">
        <v>10</v>
      </c>
      <c r="F41" s="16" t="s">
        <v>45</v>
      </c>
      <c r="G41" s="22"/>
    </row>
    <row r="42" spans="2:11" ht="24.95" customHeight="1" x14ac:dyDescent="0.3">
      <c r="B42" s="23" t="s">
        <v>6</v>
      </c>
      <c r="C42" s="13" t="s">
        <v>11</v>
      </c>
      <c r="D42" s="13" t="s">
        <v>12</v>
      </c>
      <c r="E42" s="24" t="s">
        <v>13</v>
      </c>
      <c r="F42" s="25"/>
      <c r="G42" s="26"/>
    </row>
    <row r="43" spans="2:11" ht="24.95" customHeight="1" x14ac:dyDescent="0.3">
      <c r="B43" s="23"/>
      <c r="C43" s="12" t="s">
        <v>43</v>
      </c>
      <c r="D43" s="12" t="s">
        <v>82</v>
      </c>
      <c r="E43" s="27" t="s">
        <v>83</v>
      </c>
      <c r="F43" s="27"/>
      <c r="G43" s="28"/>
    </row>
    <row r="44" spans="2:11" ht="24.95" customHeight="1" thickBot="1" x14ac:dyDescent="0.35">
      <c r="B44" s="3" t="s">
        <v>7</v>
      </c>
      <c r="C44" s="41" t="s">
        <v>23</v>
      </c>
      <c r="D44" s="41"/>
      <c r="E44" s="41"/>
      <c r="F44" s="41"/>
      <c r="G44" s="42"/>
    </row>
    <row r="46" spans="2:11" ht="17.25" thickBot="1" x14ac:dyDescent="0.35">
      <c r="B46" s="10" t="s">
        <v>21</v>
      </c>
      <c r="I46" s="7" t="s">
        <v>15</v>
      </c>
    </row>
    <row r="47" spans="2:11" ht="24.95" customHeight="1" x14ac:dyDescent="0.3">
      <c r="B47" s="1" t="s">
        <v>0</v>
      </c>
      <c r="C47" s="43" t="s">
        <v>46</v>
      </c>
      <c r="D47" s="43"/>
      <c r="E47" s="43"/>
      <c r="F47" s="43"/>
      <c r="G47" s="44"/>
      <c r="I47" s="5" t="s">
        <v>16</v>
      </c>
      <c r="J47" s="33">
        <v>0</v>
      </c>
      <c r="K47" s="34"/>
    </row>
    <row r="48" spans="2:11" ht="24.95" customHeight="1" x14ac:dyDescent="0.3">
      <c r="B48" s="2" t="s">
        <v>1</v>
      </c>
      <c r="C48" s="35">
        <v>390000</v>
      </c>
      <c r="D48" s="35"/>
      <c r="E48" s="4" t="s">
        <v>8</v>
      </c>
      <c r="F48" s="35">
        <v>378300</v>
      </c>
      <c r="G48" s="36"/>
      <c r="I48" s="8" t="s">
        <v>17</v>
      </c>
      <c r="J48" s="37">
        <v>0</v>
      </c>
      <c r="K48" s="38"/>
    </row>
    <row r="49" spans="2:11" ht="24.95" customHeight="1" x14ac:dyDescent="0.3">
      <c r="B49" s="2" t="s">
        <v>2</v>
      </c>
      <c r="C49" s="39">
        <f>+F48/C48</f>
        <v>0.97</v>
      </c>
      <c r="D49" s="39"/>
      <c r="E49" s="4" t="s">
        <v>9</v>
      </c>
      <c r="F49" s="35">
        <f>+F48</f>
        <v>378300</v>
      </c>
      <c r="G49" s="36"/>
      <c r="I49" s="8" t="s">
        <v>18</v>
      </c>
      <c r="J49" s="37">
        <f>F49</f>
        <v>378300</v>
      </c>
      <c r="K49" s="38"/>
    </row>
    <row r="50" spans="2:11" ht="24.95" customHeight="1" x14ac:dyDescent="0.3">
      <c r="B50" s="2" t="s">
        <v>3</v>
      </c>
      <c r="C50" s="40">
        <v>45266</v>
      </c>
      <c r="D50" s="16"/>
      <c r="E50" s="4" t="s">
        <v>24</v>
      </c>
      <c r="F50" s="40">
        <f>+C50</f>
        <v>45266</v>
      </c>
      <c r="G50" s="22"/>
      <c r="I50" s="8" t="s">
        <v>19</v>
      </c>
      <c r="J50" s="37">
        <f>+J47+J48+J49</f>
        <v>378300</v>
      </c>
      <c r="K50" s="38"/>
    </row>
    <row r="51" spans="2:11" ht="24.95" customHeight="1" thickBot="1" x14ac:dyDescent="0.35">
      <c r="B51" s="2" t="s">
        <v>4</v>
      </c>
      <c r="C51" s="16" t="s">
        <v>14</v>
      </c>
      <c r="D51" s="16"/>
      <c r="E51" s="4" t="s">
        <v>22</v>
      </c>
      <c r="F51" s="17">
        <v>45270</v>
      </c>
      <c r="G51" s="18"/>
      <c r="I51" s="6" t="s">
        <v>20</v>
      </c>
      <c r="J51" s="19">
        <f>+F49-J50</f>
        <v>0</v>
      </c>
      <c r="K51" s="20"/>
    </row>
    <row r="52" spans="2:11" ht="24.95" customHeight="1" x14ac:dyDescent="0.3">
      <c r="B52" s="2" t="s">
        <v>5</v>
      </c>
      <c r="C52" s="17">
        <v>45274</v>
      </c>
      <c r="D52" s="21"/>
      <c r="E52" s="4" t="s">
        <v>10</v>
      </c>
      <c r="F52" s="16" t="s">
        <v>26</v>
      </c>
      <c r="G52" s="22"/>
    </row>
    <row r="53" spans="2:11" ht="24.95" customHeight="1" x14ac:dyDescent="0.3">
      <c r="B53" s="23" t="s">
        <v>6</v>
      </c>
      <c r="C53" s="13" t="s">
        <v>11</v>
      </c>
      <c r="D53" s="13" t="s">
        <v>12</v>
      </c>
      <c r="E53" s="24" t="s">
        <v>13</v>
      </c>
      <c r="F53" s="25"/>
      <c r="G53" s="26"/>
    </row>
    <row r="54" spans="2:11" ht="24.95" customHeight="1" x14ac:dyDescent="0.3">
      <c r="B54" s="23"/>
      <c r="C54" s="12" t="s">
        <v>43</v>
      </c>
      <c r="D54" s="12" t="s">
        <v>82</v>
      </c>
      <c r="E54" s="27" t="s">
        <v>83</v>
      </c>
      <c r="F54" s="27"/>
      <c r="G54" s="28"/>
    </row>
    <row r="55" spans="2:11" ht="24.95" customHeight="1" thickBot="1" x14ac:dyDescent="0.35">
      <c r="B55" s="3" t="s">
        <v>7</v>
      </c>
      <c r="C55" s="41" t="s">
        <v>23</v>
      </c>
      <c r="D55" s="41"/>
      <c r="E55" s="41"/>
      <c r="F55" s="41"/>
      <c r="G55" s="42"/>
    </row>
    <row r="57" spans="2:11" ht="17.25" thickBot="1" x14ac:dyDescent="0.35">
      <c r="B57" s="10" t="s">
        <v>21</v>
      </c>
      <c r="I57" s="7" t="s">
        <v>15</v>
      </c>
    </row>
    <row r="58" spans="2:11" ht="24.95" customHeight="1" x14ac:dyDescent="0.3">
      <c r="B58" s="1" t="s">
        <v>0</v>
      </c>
      <c r="C58" s="43" t="s">
        <v>47</v>
      </c>
      <c r="D58" s="43"/>
      <c r="E58" s="43"/>
      <c r="F58" s="43"/>
      <c r="G58" s="44"/>
      <c r="I58" s="5" t="s">
        <v>16</v>
      </c>
      <c r="J58" s="33">
        <v>0</v>
      </c>
      <c r="K58" s="34"/>
    </row>
    <row r="59" spans="2:11" ht="24.95" customHeight="1" x14ac:dyDescent="0.3">
      <c r="B59" s="2" t="s">
        <v>1</v>
      </c>
      <c r="C59" s="35">
        <v>7520390</v>
      </c>
      <c r="D59" s="35"/>
      <c r="E59" s="4" t="s">
        <v>8</v>
      </c>
      <c r="F59" s="35">
        <v>7520390</v>
      </c>
      <c r="G59" s="36"/>
      <c r="I59" s="14" t="s">
        <v>17</v>
      </c>
      <c r="J59" s="37">
        <v>0</v>
      </c>
      <c r="K59" s="38"/>
    </row>
    <row r="60" spans="2:11" ht="24.95" customHeight="1" x14ac:dyDescent="0.3">
      <c r="B60" s="2" t="s">
        <v>2</v>
      </c>
      <c r="C60" s="39">
        <f>+F59/C59</f>
        <v>1</v>
      </c>
      <c r="D60" s="39"/>
      <c r="E60" s="4" t="s">
        <v>9</v>
      </c>
      <c r="F60" s="35">
        <f>+F59</f>
        <v>7520390</v>
      </c>
      <c r="G60" s="36"/>
      <c r="I60" s="14" t="s">
        <v>18</v>
      </c>
      <c r="J60" s="37">
        <f>F60</f>
        <v>7520390</v>
      </c>
      <c r="K60" s="38"/>
    </row>
    <row r="61" spans="2:11" ht="24.95" customHeight="1" x14ac:dyDescent="0.3">
      <c r="B61" s="2" t="s">
        <v>3</v>
      </c>
      <c r="C61" s="40">
        <v>45267</v>
      </c>
      <c r="D61" s="16"/>
      <c r="E61" s="4" t="s">
        <v>24</v>
      </c>
      <c r="F61" s="40">
        <f>+C61</f>
        <v>45267</v>
      </c>
      <c r="G61" s="22"/>
      <c r="I61" s="14" t="s">
        <v>19</v>
      </c>
      <c r="J61" s="37">
        <f>+J58+J59+J60</f>
        <v>7520390</v>
      </c>
      <c r="K61" s="38"/>
    </row>
    <row r="62" spans="2:11" ht="24.95" customHeight="1" thickBot="1" x14ac:dyDescent="0.35">
      <c r="B62" s="2" t="s">
        <v>4</v>
      </c>
      <c r="C62" s="16" t="s">
        <v>25</v>
      </c>
      <c r="D62" s="16"/>
      <c r="E62" s="4" t="s">
        <v>22</v>
      </c>
      <c r="F62" s="17">
        <v>45278</v>
      </c>
      <c r="G62" s="18"/>
      <c r="I62" s="6" t="s">
        <v>20</v>
      </c>
      <c r="J62" s="19">
        <f>+F60-J61</f>
        <v>0</v>
      </c>
      <c r="K62" s="20"/>
    </row>
    <row r="63" spans="2:11" ht="24.95" customHeight="1" x14ac:dyDescent="0.3">
      <c r="B63" s="2" t="s">
        <v>5</v>
      </c>
      <c r="C63" s="17">
        <v>45279</v>
      </c>
      <c r="D63" s="21"/>
      <c r="E63" s="4" t="s">
        <v>10</v>
      </c>
      <c r="F63" s="16" t="s">
        <v>35</v>
      </c>
      <c r="G63" s="22"/>
    </row>
    <row r="64" spans="2:11" ht="24.95" customHeight="1" x14ac:dyDescent="0.3">
      <c r="B64" s="23" t="s">
        <v>6</v>
      </c>
      <c r="C64" s="13" t="s">
        <v>11</v>
      </c>
      <c r="D64" s="13" t="s">
        <v>12</v>
      </c>
      <c r="E64" s="24" t="s">
        <v>13</v>
      </c>
      <c r="F64" s="25"/>
      <c r="G64" s="26"/>
    </row>
    <row r="65" spans="2:11" ht="24.95" customHeight="1" x14ac:dyDescent="0.3">
      <c r="B65" s="23"/>
      <c r="C65" s="12" t="s">
        <v>48</v>
      </c>
      <c r="D65" s="12" t="s">
        <v>84</v>
      </c>
      <c r="E65" s="27" t="s">
        <v>85</v>
      </c>
      <c r="F65" s="27"/>
      <c r="G65" s="28"/>
    </row>
    <row r="66" spans="2:11" ht="24.95" customHeight="1" thickBot="1" x14ac:dyDescent="0.35">
      <c r="B66" s="3" t="s">
        <v>7</v>
      </c>
      <c r="C66" s="41" t="s">
        <v>27</v>
      </c>
      <c r="D66" s="41"/>
      <c r="E66" s="41"/>
      <c r="F66" s="41"/>
      <c r="G66" s="42"/>
    </row>
    <row r="68" spans="2:11" ht="17.25" thickBot="1" x14ac:dyDescent="0.35">
      <c r="B68" s="10" t="s">
        <v>21</v>
      </c>
      <c r="I68" s="7" t="s">
        <v>15</v>
      </c>
    </row>
    <row r="69" spans="2:11" ht="24.95" customHeight="1" x14ac:dyDescent="0.3">
      <c r="B69" s="1" t="s">
        <v>0</v>
      </c>
      <c r="C69" s="43" t="s">
        <v>49</v>
      </c>
      <c r="D69" s="43"/>
      <c r="E69" s="43"/>
      <c r="F69" s="43"/>
      <c r="G69" s="44"/>
      <c r="I69" s="5" t="s">
        <v>16</v>
      </c>
      <c r="J69" s="33">
        <v>0</v>
      </c>
      <c r="K69" s="34"/>
    </row>
    <row r="70" spans="2:11" ht="24.95" customHeight="1" x14ac:dyDescent="0.3">
      <c r="B70" s="2" t="s">
        <v>1</v>
      </c>
      <c r="C70" s="35">
        <v>4371070</v>
      </c>
      <c r="D70" s="35"/>
      <c r="E70" s="4" t="s">
        <v>8</v>
      </c>
      <c r="F70" s="35">
        <v>4196000</v>
      </c>
      <c r="G70" s="36"/>
      <c r="I70" s="8" t="s">
        <v>17</v>
      </c>
      <c r="J70" s="37">
        <v>0</v>
      </c>
      <c r="K70" s="38"/>
    </row>
    <row r="71" spans="2:11" ht="24.95" customHeight="1" x14ac:dyDescent="0.3">
      <c r="B71" s="2" t="s">
        <v>2</v>
      </c>
      <c r="C71" s="39">
        <f>+F70/C70</f>
        <v>0.9599480218802261</v>
      </c>
      <c r="D71" s="39"/>
      <c r="E71" s="4" t="s">
        <v>9</v>
      </c>
      <c r="F71" s="35">
        <f>+F70</f>
        <v>4196000</v>
      </c>
      <c r="G71" s="36"/>
      <c r="I71" s="8" t="s">
        <v>18</v>
      </c>
      <c r="J71" s="37">
        <f>F71</f>
        <v>4196000</v>
      </c>
      <c r="K71" s="38"/>
    </row>
    <row r="72" spans="2:11" ht="24.95" customHeight="1" x14ac:dyDescent="0.3">
      <c r="B72" s="2" t="s">
        <v>3</v>
      </c>
      <c r="C72" s="40">
        <v>45271</v>
      </c>
      <c r="D72" s="16"/>
      <c r="E72" s="4" t="s">
        <v>24</v>
      </c>
      <c r="F72" s="40">
        <f>+C72</f>
        <v>45271</v>
      </c>
      <c r="G72" s="22"/>
      <c r="I72" s="8" t="s">
        <v>19</v>
      </c>
      <c r="J72" s="37">
        <f>+J69+J70+J71</f>
        <v>4196000</v>
      </c>
      <c r="K72" s="38"/>
    </row>
    <row r="73" spans="2:11" ht="24.95" customHeight="1" thickBot="1" x14ac:dyDescent="0.35">
      <c r="B73" s="2" t="s">
        <v>4</v>
      </c>
      <c r="C73" s="16" t="s">
        <v>14</v>
      </c>
      <c r="D73" s="16"/>
      <c r="E73" s="4" t="s">
        <v>22</v>
      </c>
      <c r="F73" s="17">
        <v>45272</v>
      </c>
      <c r="G73" s="18"/>
      <c r="I73" s="6" t="s">
        <v>20</v>
      </c>
      <c r="J73" s="19">
        <f>+F71-J72</f>
        <v>0</v>
      </c>
      <c r="K73" s="20"/>
    </row>
    <row r="74" spans="2:11" ht="24.95" customHeight="1" x14ac:dyDescent="0.3">
      <c r="B74" s="2" t="s">
        <v>5</v>
      </c>
      <c r="C74" s="17">
        <v>44970</v>
      </c>
      <c r="D74" s="21"/>
      <c r="E74" s="4" t="s">
        <v>10</v>
      </c>
      <c r="F74" s="16" t="s">
        <v>38</v>
      </c>
      <c r="G74" s="22"/>
    </row>
    <row r="75" spans="2:11" ht="24.95" customHeight="1" x14ac:dyDescent="0.3">
      <c r="B75" s="23" t="s">
        <v>6</v>
      </c>
      <c r="C75" s="13" t="s">
        <v>11</v>
      </c>
      <c r="D75" s="13" t="s">
        <v>12</v>
      </c>
      <c r="E75" s="24" t="s">
        <v>13</v>
      </c>
      <c r="F75" s="25"/>
      <c r="G75" s="26"/>
    </row>
    <row r="76" spans="2:11" ht="24.95" customHeight="1" x14ac:dyDescent="0.3">
      <c r="B76" s="23"/>
      <c r="C76" s="12" t="s">
        <v>50</v>
      </c>
      <c r="D76" s="12" t="s">
        <v>80</v>
      </c>
      <c r="E76" s="27" t="s">
        <v>86</v>
      </c>
      <c r="F76" s="27"/>
      <c r="G76" s="28"/>
    </row>
    <row r="77" spans="2:11" ht="24.95" customHeight="1" thickBot="1" x14ac:dyDescent="0.35">
      <c r="B77" s="3" t="s">
        <v>7</v>
      </c>
      <c r="C77" s="41" t="s">
        <v>51</v>
      </c>
      <c r="D77" s="41"/>
      <c r="E77" s="41"/>
      <c r="F77" s="41"/>
      <c r="G77" s="42"/>
    </row>
    <row r="79" spans="2:11" ht="17.25" thickBot="1" x14ac:dyDescent="0.35">
      <c r="B79" s="10" t="s">
        <v>21</v>
      </c>
      <c r="I79" s="7" t="s">
        <v>15</v>
      </c>
    </row>
    <row r="80" spans="2:11" ht="24.95" customHeight="1" x14ac:dyDescent="0.3">
      <c r="B80" s="1" t="s">
        <v>0</v>
      </c>
      <c r="C80" s="43" t="s">
        <v>52</v>
      </c>
      <c r="D80" s="43"/>
      <c r="E80" s="43"/>
      <c r="F80" s="43"/>
      <c r="G80" s="44"/>
      <c r="I80" s="5" t="s">
        <v>16</v>
      </c>
      <c r="J80" s="33">
        <v>0</v>
      </c>
      <c r="K80" s="34"/>
    </row>
    <row r="81" spans="2:11" ht="24.95" customHeight="1" x14ac:dyDescent="0.3">
      <c r="B81" s="2" t="s">
        <v>1</v>
      </c>
      <c r="C81" s="35">
        <v>2996400</v>
      </c>
      <c r="D81" s="35"/>
      <c r="E81" s="4" t="s">
        <v>8</v>
      </c>
      <c r="F81" s="35">
        <v>2906500</v>
      </c>
      <c r="G81" s="36"/>
      <c r="I81" s="8" t="s">
        <v>17</v>
      </c>
      <c r="J81" s="37">
        <v>0</v>
      </c>
      <c r="K81" s="38"/>
    </row>
    <row r="82" spans="2:11" ht="24.95" customHeight="1" x14ac:dyDescent="0.3">
      <c r="B82" s="2" t="s">
        <v>2</v>
      </c>
      <c r="C82" s="39">
        <f>+F81/C81</f>
        <v>0.96999733012948874</v>
      </c>
      <c r="D82" s="39"/>
      <c r="E82" s="4" t="s">
        <v>9</v>
      </c>
      <c r="F82" s="35">
        <f>+F81</f>
        <v>2906500</v>
      </c>
      <c r="G82" s="36"/>
      <c r="I82" s="8" t="s">
        <v>18</v>
      </c>
      <c r="J82" s="37">
        <f>F82</f>
        <v>2906500</v>
      </c>
      <c r="K82" s="38"/>
    </row>
    <row r="83" spans="2:11" ht="24.95" customHeight="1" x14ac:dyDescent="0.3">
      <c r="B83" s="2" t="s">
        <v>3</v>
      </c>
      <c r="C83" s="40">
        <v>45271</v>
      </c>
      <c r="D83" s="16"/>
      <c r="E83" s="4" t="s">
        <v>24</v>
      </c>
      <c r="F83" s="40">
        <f>+C83</f>
        <v>45271</v>
      </c>
      <c r="G83" s="22"/>
      <c r="I83" s="8" t="s">
        <v>19</v>
      </c>
      <c r="J83" s="37">
        <f>+J80+J81+J82</f>
        <v>2906500</v>
      </c>
      <c r="K83" s="38"/>
    </row>
    <row r="84" spans="2:11" ht="24.95" customHeight="1" thickBot="1" x14ac:dyDescent="0.35">
      <c r="B84" s="2" t="s">
        <v>4</v>
      </c>
      <c r="C84" s="16" t="s">
        <v>14</v>
      </c>
      <c r="D84" s="16"/>
      <c r="E84" s="4" t="s">
        <v>22</v>
      </c>
      <c r="F84" s="17">
        <v>45274</v>
      </c>
      <c r="G84" s="18"/>
      <c r="I84" s="6" t="s">
        <v>20</v>
      </c>
      <c r="J84" s="19">
        <f>+F82-J83</f>
        <v>0</v>
      </c>
      <c r="K84" s="20"/>
    </row>
    <row r="85" spans="2:11" ht="24.95" customHeight="1" x14ac:dyDescent="0.3">
      <c r="B85" s="2" t="s">
        <v>5</v>
      </c>
      <c r="C85" s="40">
        <v>45278</v>
      </c>
      <c r="D85" s="16"/>
      <c r="E85" s="4" t="s">
        <v>10</v>
      </c>
      <c r="F85" s="16" t="s">
        <v>53</v>
      </c>
      <c r="G85" s="22"/>
    </row>
    <row r="86" spans="2:11" ht="24.95" customHeight="1" x14ac:dyDescent="0.3">
      <c r="B86" s="23" t="s">
        <v>6</v>
      </c>
      <c r="C86" s="13" t="s">
        <v>11</v>
      </c>
      <c r="D86" s="13" t="s">
        <v>12</v>
      </c>
      <c r="E86" s="24" t="s">
        <v>13</v>
      </c>
      <c r="F86" s="25"/>
      <c r="G86" s="26"/>
    </row>
    <row r="87" spans="2:11" ht="24.95" customHeight="1" x14ac:dyDescent="0.3">
      <c r="B87" s="23"/>
      <c r="C87" s="12" t="s">
        <v>54</v>
      </c>
      <c r="D87" s="12" t="s">
        <v>78</v>
      </c>
      <c r="E87" s="27" t="s">
        <v>87</v>
      </c>
      <c r="F87" s="27"/>
      <c r="G87" s="28"/>
    </row>
    <row r="88" spans="2:11" ht="24.95" customHeight="1" thickBot="1" x14ac:dyDescent="0.35">
      <c r="B88" s="3" t="s">
        <v>7</v>
      </c>
      <c r="C88" s="41" t="s">
        <v>36</v>
      </c>
      <c r="D88" s="41"/>
      <c r="E88" s="41"/>
      <c r="F88" s="41"/>
      <c r="G88" s="42"/>
    </row>
    <row r="90" spans="2:11" ht="17.25" thickBot="1" x14ac:dyDescent="0.35">
      <c r="B90" s="10" t="s">
        <v>21</v>
      </c>
      <c r="I90" s="7" t="s">
        <v>15</v>
      </c>
    </row>
    <row r="91" spans="2:11" ht="24.95" customHeight="1" x14ac:dyDescent="0.3">
      <c r="B91" s="1" t="s">
        <v>0</v>
      </c>
      <c r="C91" s="43" t="s">
        <v>55</v>
      </c>
      <c r="D91" s="43"/>
      <c r="E91" s="43"/>
      <c r="F91" s="43"/>
      <c r="G91" s="44"/>
      <c r="I91" s="5" t="s">
        <v>16</v>
      </c>
      <c r="J91" s="33">
        <v>0</v>
      </c>
      <c r="K91" s="34"/>
    </row>
    <row r="92" spans="2:11" ht="24.95" customHeight="1" x14ac:dyDescent="0.3">
      <c r="B92" s="2" t="s">
        <v>1</v>
      </c>
      <c r="C92" s="35">
        <v>4900000</v>
      </c>
      <c r="D92" s="35"/>
      <c r="E92" s="4" t="s">
        <v>8</v>
      </c>
      <c r="F92" s="35">
        <v>4750000</v>
      </c>
      <c r="G92" s="36"/>
      <c r="I92" s="8" t="s">
        <v>17</v>
      </c>
      <c r="J92" s="37">
        <v>0</v>
      </c>
      <c r="K92" s="38"/>
    </row>
    <row r="93" spans="2:11" ht="24.95" customHeight="1" x14ac:dyDescent="0.3">
      <c r="B93" s="2" t="s">
        <v>2</v>
      </c>
      <c r="C93" s="39">
        <f>+F92/C92</f>
        <v>0.96938775510204078</v>
      </c>
      <c r="D93" s="39"/>
      <c r="E93" s="4" t="s">
        <v>9</v>
      </c>
      <c r="F93" s="35">
        <f>+F92</f>
        <v>4750000</v>
      </c>
      <c r="G93" s="36"/>
      <c r="I93" s="8" t="s">
        <v>18</v>
      </c>
      <c r="J93" s="37">
        <f>+F93</f>
        <v>4750000</v>
      </c>
      <c r="K93" s="38"/>
    </row>
    <row r="94" spans="2:11" ht="24.95" customHeight="1" x14ac:dyDescent="0.3">
      <c r="B94" s="2" t="s">
        <v>3</v>
      </c>
      <c r="C94" s="40">
        <v>45271</v>
      </c>
      <c r="D94" s="16"/>
      <c r="E94" s="4" t="s">
        <v>24</v>
      </c>
      <c r="F94" s="40">
        <f>+C94</f>
        <v>45271</v>
      </c>
      <c r="G94" s="22"/>
      <c r="I94" s="8" t="s">
        <v>19</v>
      </c>
      <c r="J94" s="37">
        <f>+J91+J92+J93</f>
        <v>4750000</v>
      </c>
      <c r="K94" s="38"/>
    </row>
    <row r="95" spans="2:11" ht="24.95" customHeight="1" thickBot="1" x14ac:dyDescent="0.35">
      <c r="B95" s="2" t="s">
        <v>4</v>
      </c>
      <c r="C95" s="16" t="s">
        <v>14</v>
      </c>
      <c r="D95" s="16"/>
      <c r="E95" s="4" t="s">
        <v>22</v>
      </c>
      <c r="F95" s="17">
        <v>45281</v>
      </c>
      <c r="G95" s="18"/>
      <c r="I95" s="6" t="s">
        <v>20</v>
      </c>
      <c r="J95" s="19">
        <f>+F93-J94</f>
        <v>0</v>
      </c>
      <c r="K95" s="20"/>
    </row>
    <row r="96" spans="2:11" ht="24.95" customHeight="1" x14ac:dyDescent="0.3">
      <c r="B96" s="2" t="s">
        <v>5</v>
      </c>
      <c r="C96" s="40">
        <v>45281</v>
      </c>
      <c r="D96" s="16"/>
      <c r="E96" s="4" t="s">
        <v>10</v>
      </c>
      <c r="F96" s="16" t="s">
        <v>37</v>
      </c>
      <c r="G96" s="22"/>
    </row>
    <row r="97" spans="2:11" ht="24.95" customHeight="1" x14ac:dyDescent="0.3">
      <c r="B97" s="23" t="s">
        <v>6</v>
      </c>
      <c r="C97" s="13" t="s">
        <v>11</v>
      </c>
      <c r="D97" s="13" t="s">
        <v>12</v>
      </c>
      <c r="E97" s="24" t="s">
        <v>13</v>
      </c>
      <c r="F97" s="25"/>
      <c r="G97" s="26"/>
    </row>
    <row r="98" spans="2:11" ht="24.95" customHeight="1" x14ac:dyDescent="0.3">
      <c r="B98" s="23"/>
      <c r="C98" s="12" t="s">
        <v>56</v>
      </c>
      <c r="D98" s="12" t="s">
        <v>88</v>
      </c>
      <c r="E98" s="27" t="s">
        <v>89</v>
      </c>
      <c r="F98" s="27"/>
      <c r="G98" s="28"/>
    </row>
    <row r="99" spans="2:11" ht="24.95" customHeight="1" thickBot="1" x14ac:dyDescent="0.35">
      <c r="B99" s="3" t="s">
        <v>7</v>
      </c>
      <c r="C99" s="64" t="s">
        <v>57</v>
      </c>
      <c r="D99" s="65"/>
      <c r="E99" s="65"/>
      <c r="F99" s="65"/>
      <c r="G99" s="66"/>
    </row>
    <row r="101" spans="2:11" ht="17.25" thickBot="1" x14ac:dyDescent="0.35">
      <c r="B101" s="10" t="s">
        <v>21</v>
      </c>
      <c r="I101" s="7" t="s">
        <v>15</v>
      </c>
    </row>
    <row r="102" spans="2:11" ht="24.95" customHeight="1" x14ac:dyDescent="0.3">
      <c r="B102" s="1" t="s">
        <v>0</v>
      </c>
      <c r="C102" s="43" t="s">
        <v>58</v>
      </c>
      <c r="D102" s="43"/>
      <c r="E102" s="43"/>
      <c r="F102" s="43"/>
      <c r="G102" s="44"/>
      <c r="I102" s="5" t="s">
        <v>16</v>
      </c>
      <c r="J102" s="33">
        <v>0</v>
      </c>
      <c r="K102" s="34"/>
    </row>
    <row r="103" spans="2:11" ht="24.95" customHeight="1" x14ac:dyDescent="0.3">
      <c r="B103" s="2" t="s">
        <v>1</v>
      </c>
      <c r="C103" s="35">
        <v>605000</v>
      </c>
      <c r="D103" s="35"/>
      <c r="E103" s="4" t="s">
        <v>8</v>
      </c>
      <c r="F103" s="35">
        <v>605000</v>
      </c>
      <c r="G103" s="36"/>
      <c r="I103" s="8" t="s">
        <v>17</v>
      </c>
      <c r="J103" s="37">
        <v>0</v>
      </c>
      <c r="K103" s="38"/>
    </row>
    <row r="104" spans="2:11" ht="24.95" customHeight="1" x14ac:dyDescent="0.3">
      <c r="B104" s="2" t="s">
        <v>2</v>
      </c>
      <c r="C104" s="39">
        <f>+F103/C103</f>
        <v>1</v>
      </c>
      <c r="D104" s="39"/>
      <c r="E104" s="4" t="s">
        <v>9</v>
      </c>
      <c r="F104" s="35">
        <f>+F103</f>
        <v>605000</v>
      </c>
      <c r="G104" s="36"/>
      <c r="I104" s="8" t="s">
        <v>18</v>
      </c>
      <c r="J104" s="37">
        <f>+F104</f>
        <v>605000</v>
      </c>
      <c r="K104" s="38"/>
    </row>
    <row r="105" spans="2:11" ht="24.95" customHeight="1" x14ac:dyDescent="0.3">
      <c r="B105" s="2" t="s">
        <v>3</v>
      </c>
      <c r="C105" s="40">
        <v>45278</v>
      </c>
      <c r="D105" s="16"/>
      <c r="E105" s="4" t="s">
        <v>24</v>
      </c>
      <c r="F105" s="40">
        <f>+C105</f>
        <v>45278</v>
      </c>
      <c r="G105" s="22"/>
      <c r="I105" s="8" t="s">
        <v>19</v>
      </c>
      <c r="J105" s="37">
        <f>+J102+J103+J104</f>
        <v>605000</v>
      </c>
      <c r="K105" s="38"/>
    </row>
    <row r="106" spans="2:11" ht="24.95" customHeight="1" thickBot="1" x14ac:dyDescent="0.35">
      <c r="B106" s="2" t="s">
        <v>4</v>
      </c>
      <c r="C106" s="16" t="s">
        <v>14</v>
      </c>
      <c r="D106" s="16"/>
      <c r="E106" s="4" t="s">
        <v>22</v>
      </c>
      <c r="F106" s="17">
        <v>45279</v>
      </c>
      <c r="G106" s="18"/>
      <c r="I106" s="6" t="s">
        <v>20</v>
      </c>
      <c r="J106" s="19">
        <f>+F104-J105</f>
        <v>0</v>
      </c>
      <c r="K106" s="20"/>
    </row>
    <row r="107" spans="2:11" ht="24.95" customHeight="1" x14ac:dyDescent="0.3">
      <c r="B107" s="2" t="s">
        <v>5</v>
      </c>
      <c r="C107" s="40">
        <v>45279</v>
      </c>
      <c r="D107" s="16"/>
      <c r="E107" s="4" t="s">
        <v>10</v>
      </c>
      <c r="F107" s="40" t="s">
        <v>59</v>
      </c>
      <c r="G107" s="22"/>
    </row>
    <row r="108" spans="2:11" ht="24.95" customHeight="1" x14ac:dyDescent="0.3">
      <c r="B108" s="23" t="s">
        <v>6</v>
      </c>
      <c r="C108" s="13" t="s">
        <v>11</v>
      </c>
      <c r="D108" s="13" t="s">
        <v>12</v>
      </c>
      <c r="E108" s="24" t="s">
        <v>13</v>
      </c>
      <c r="F108" s="25"/>
      <c r="G108" s="26"/>
    </row>
    <row r="109" spans="2:11" ht="24.95" customHeight="1" x14ac:dyDescent="0.3">
      <c r="B109" s="23"/>
      <c r="C109" s="12" t="s">
        <v>60</v>
      </c>
      <c r="D109" s="12" t="s">
        <v>90</v>
      </c>
      <c r="E109" s="27" t="s">
        <v>91</v>
      </c>
      <c r="F109" s="27"/>
      <c r="G109" s="28"/>
    </row>
    <row r="110" spans="2:11" ht="24.95" customHeight="1" thickBot="1" x14ac:dyDescent="0.35">
      <c r="B110" s="3" t="s">
        <v>7</v>
      </c>
      <c r="C110" s="41" t="s">
        <v>23</v>
      </c>
      <c r="D110" s="41"/>
      <c r="E110" s="41"/>
      <c r="F110" s="41"/>
      <c r="G110" s="42"/>
    </row>
    <row r="112" spans="2:11" ht="17.25" thickBot="1" x14ac:dyDescent="0.35">
      <c r="B112" s="10" t="s">
        <v>21</v>
      </c>
      <c r="I112" s="7" t="s">
        <v>15</v>
      </c>
    </row>
    <row r="113" spans="2:11" ht="24.95" customHeight="1" x14ac:dyDescent="0.3">
      <c r="B113" s="1" t="s">
        <v>0</v>
      </c>
      <c r="C113" s="43" t="s">
        <v>61</v>
      </c>
      <c r="D113" s="43"/>
      <c r="E113" s="43"/>
      <c r="F113" s="43"/>
      <c r="G113" s="44"/>
      <c r="I113" s="5" t="s">
        <v>16</v>
      </c>
      <c r="J113" s="33">
        <v>0</v>
      </c>
      <c r="K113" s="34"/>
    </row>
    <row r="114" spans="2:11" ht="24.95" customHeight="1" x14ac:dyDescent="0.3">
      <c r="B114" s="2" t="s">
        <v>1</v>
      </c>
      <c r="C114" s="35">
        <v>17270000</v>
      </c>
      <c r="D114" s="35"/>
      <c r="E114" s="4" t="s">
        <v>8</v>
      </c>
      <c r="F114" s="35">
        <v>16580000</v>
      </c>
      <c r="G114" s="36"/>
      <c r="I114" s="8" t="s">
        <v>17</v>
      </c>
      <c r="J114" s="37">
        <v>0</v>
      </c>
      <c r="K114" s="38"/>
    </row>
    <row r="115" spans="2:11" ht="24.95" customHeight="1" x14ac:dyDescent="0.3">
      <c r="B115" s="2" t="s">
        <v>2</v>
      </c>
      <c r="C115" s="39">
        <f>+F114/C114</f>
        <v>0.9600463231036479</v>
      </c>
      <c r="D115" s="39"/>
      <c r="E115" s="4" t="s">
        <v>9</v>
      </c>
      <c r="F115" s="35">
        <f>+F114</f>
        <v>16580000</v>
      </c>
      <c r="G115" s="36"/>
      <c r="I115" s="8" t="s">
        <v>18</v>
      </c>
      <c r="J115" s="37">
        <f>+F115</f>
        <v>16580000</v>
      </c>
      <c r="K115" s="38"/>
    </row>
    <row r="116" spans="2:11" ht="24.95" customHeight="1" x14ac:dyDescent="0.3">
      <c r="B116" s="2" t="s">
        <v>3</v>
      </c>
      <c r="C116" s="40">
        <v>45278</v>
      </c>
      <c r="D116" s="16"/>
      <c r="E116" s="4" t="s">
        <v>24</v>
      </c>
      <c r="F116" s="40">
        <f>+C116</f>
        <v>45278</v>
      </c>
      <c r="G116" s="22"/>
      <c r="I116" s="8" t="s">
        <v>19</v>
      </c>
      <c r="J116" s="37">
        <f>+J113+J114+J115</f>
        <v>16580000</v>
      </c>
      <c r="K116" s="38"/>
    </row>
    <row r="117" spans="2:11" ht="24.95" customHeight="1" thickBot="1" x14ac:dyDescent="0.35">
      <c r="B117" s="2" t="s">
        <v>4</v>
      </c>
      <c r="C117" s="16" t="s">
        <v>14</v>
      </c>
      <c r="D117" s="16"/>
      <c r="E117" s="4" t="s">
        <v>22</v>
      </c>
      <c r="F117" s="17">
        <v>45281</v>
      </c>
      <c r="G117" s="18"/>
      <c r="I117" s="6" t="s">
        <v>20</v>
      </c>
      <c r="J117" s="19">
        <f>+F115-J116</f>
        <v>0</v>
      </c>
      <c r="K117" s="20"/>
    </row>
    <row r="118" spans="2:11" ht="24.95" customHeight="1" x14ac:dyDescent="0.3">
      <c r="B118" s="2" t="s">
        <v>5</v>
      </c>
      <c r="C118" s="17">
        <v>45281</v>
      </c>
      <c r="D118" s="21"/>
      <c r="E118" s="4" t="s">
        <v>10</v>
      </c>
      <c r="F118" s="16" t="s">
        <v>37</v>
      </c>
      <c r="G118" s="22"/>
    </row>
    <row r="119" spans="2:11" ht="24.95" customHeight="1" x14ac:dyDescent="0.3">
      <c r="B119" s="23" t="s">
        <v>6</v>
      </c>
      <c r="C119" s="13" t="s">
        <v>11</v>
      </c>
      <c r="D119" s="13" t="s">
        <v>12</v>
      </c>
      <c r="E119" s="24" t="s">
        <v>13</v>
      </c>
      <c r="F119" s="25"/>
      <c r="G119" s="26"/>
    </row>
    <row r="120" spans="2:11" ht="24.95" customHeight="1" x14ac:dyDescent="0.3">
      <c r="B120" s="23"/>
      <c r="C120" s="12" t="s">
        <v>62</v>
      </c>
      <c r="D120" s="12" t="s">
        <v>92</v>
      </c>
      <c r="E120" s="27" t="s">
        <v>93</v>
      </c>
      <c r="F120" s="27"/>
      <c r="G120" s="28"/>
    </row>
    <row r="121" spans="2:11" ht="24.95" customHeight="1" thickBot="1" x14ac:dyDescent="0.35">
      <c r="B121" s="3" t="s">
        <v>7</v>
      </c>
      <c r="C121" s="41" t="s">
        <v>23</v>
      </c>
      <c r="D121" s="41"/>
      <c r="E121" s="41"/>
      <c r="F121" s="41"/>
      <c r="G121" s="42"/>
    </row>
    <row r="123" spans="2:11" ht="17.25" thickBot="1" x14ac:dyDescent="0.35">
      <c r="B123" s="10" t="s">
        <v>21</v>
      </c>
      <c r="I123" s="7" t="s">
        <v>15</v>
      </c>
    </row>
    <row r="124" spans="2:11" ht="24.95" customHeight="1" x14ac:dyDescent="0.3">
      <c r="B124" s="1" t="s">
        <v>0</v>
      </c>
      <c r="C124" s="43" t="s">
        <v>63</v>
      </c>
      <c r="D124" s="43"/>
      <c r="E124" s="43"/>
      <c r="F124" s="43"/>
      <c r="G124" s="44"/>
      <c r="I124" s="5" t="s">
        <v>16</v>
      </c>
      <c r="J124" s="33">
        <v>27020000</v>
      </c>
      <c r="K124" s="34"/>
    </row>
    <row r="125" spans="2:11" ht="24.95" customHeight="1" x14ac:dyDescent="0.3">
      <c r="B125" s="2" t="s">
        <v>1</v>
      </c>
      <c r="C125" s="35">
        <v>52250000</v>
      </c>
      <c r="D125" s="35"/>
      <c r="E125" s="4" t="s">
        <v>8</v>
      </c>
      <c r="F125" s="35">
        <v>38600000</v>
      </c>
      <c r="G125" s="36"/>
      <c r="I125" s="8" t="s">
        <v>17</v>
      </c>
      <c r="J125" s="37">
        <v>0</v>
      </c>
      <c r="K125" s="38"/>
    </row>
    <row r="126" spans="2:11" ht="24.95" customHeight="1" x14ac:dyDescent="0.3">
      <c r="B126" s="2" t="s">
        <v>2</v>
      </c>
      <c r="C126" s="39">
        <f>+F125/C125</f>
        <v>0.73875598086124405</v>
      </c>
      <c r="D126" s="39"/>
      <c r="E126" s="4" t="s">
        <v>9</v>
      </c>
      <c r="F126" s="35">
        <f>+F125</f>
        <v>38600000</v>
      </c>
      <c r="G126" s="36"/>
      <c r="I126" s="8" t="s">
        <v>18</v>
      </c>
      <c r="J126" s="37">
        <v>0</v>
      </c>
      <c r="K126" s="38"/>
    </row>
    <row r="127" spans="2:11" ht="24.95" customHeight="1" x14ac:dyDescent="0.3">
      <c r="B127" s="2" t="s">
        <v>3</v>
      </c>
      <c r="C127" s="40">
        <v>45278</v>
      </c>
      <c r="D127" s="16"/>
      <c r="E127" s="4" t="s">
        <v>24</v>
      </c>
      <c r="F127" s="40">
        <f>+C127</f>
        <v>45278</v>
      </c>
      <c r="G127" s="22"/>
      <c r="I127" s="8" t="s">
        <v>19</v>
      </c>
      <c r="J127" s="37">
        <f>+J124+J125+J126</f>
        <v>27020000</v>
      </c>
      <c r="K127" s="38"/>
    </row>
    <row r="128" spans="2:11" ht="24.95" customHeight="1" thickBot="1" x14ac:dyDescent="0.35">
      <c r="B128" s="2" t="s">
        <v>4</v>
      </c>
      <c r="C128" s="16" t="s">
        <v>64</v>
      </c>
      <c r="D128" s="16"/>
      <c r="E128" s="4" t="s">
        <v>22</v>
      </c>
      <c r="F128" s="17"/>
      <c r="G128" s="18"/>
      <c r="I128" s="6" t="s">
        <v>20</v>
      </c>
      <c r="J128" s="19">
        <f>+F126-J127</f>
        <v>11580000</v>
      </c>
      <c r="K128" s="20"/>
    </row>
    <row r="129" spans="2:11" ht="24.95" customHeight="1" x14ac:dyDescent="0.3">
      <c r="B129" s="2" t="s">
        <v>5</v>
      </c>
      <c r="C129" s="16"/>
      <c r="D129" s="16"/>
      <c r="E129" s="4" t="s">
        <v>10</v>
      </c>
      <c r="F129" s="16" t="s">
        <v>32</v>
      </c>
      <c r="G129" s="22"/>
    </row>
    <row r="130" spans="2:11" ht="24.95" customHeight="1" x14ac:dyDescent="0.3">
      <c r="B130" s="23" t="s">
        <v>6</v>
      </c>
      <c r="C130" s="13" t="s">
        <v>11</v>
      </c>
      <c r="D130" s="13" t="s">
        <v>12</v>
      </c>
      <c r="E130" s="24" t="s">
        <v>13</v>
      </c>
      <c r="F130" s="25"/>
      <c r="G130" s="26"/>
    </row>
    <row r="131" spans="2:11" ht="24.95" customHeight="1" x14ac:dyDescent="0.3">
      <c r="B131" s="23"/>
      <c r="C131" s="12" t="s">
        <v>65</v>
      </c>
      <c r="D131" s="12" t="s">
        <v>94</v>
      </c>
      <c r="E131" s="27" t="s">
        <v>95</v>
      </c>
      <c r="F131" s="27"/>
      <c r="G131" s="28"/>
    </row>
    <row r="132" spans="2:11" ht="24.95" customHeight="1" thickBot="1" x14ac:dyDescent="0.35">
      <c r="B132" s="3" t="s">
        <v>7</v>
      </c>
      <c r="C132" s="41" t="s">
        <v>27</v>
      </c>
      <c r="D132" s="41"/>
      <c r="E132" s="41"/>
      <c r="F132" s="41"/>
      <c r="G132" s="42"/>
    </row>
    <row r="134" spans="2:11" ht="17.25" thickBot="1" x14ac:dyDescent="0.35">
      <c r="B134" s="10" t="s">
        <v>21</v>
      </c>
      <c r="I134" s="7" t="s">
        <v>15</v>
      </c>
    </row>
    <row r="135" spans="2:11" ht="24.95" customHeight="1" x14ac:dyDescent="0.3">
      <c r="B135" s="1" t="s">
        <v>0</v>
      </c>
      <c r="C135" s="43" t="s">
        <v>66</v>
      </c>
      <c r="D135" s="43"/>
      <c r="E135" s="43"/>
      <c r="F135" s="43"/>
      <c r="G135" s="44"/>
      <c r="I135" s="5" t="s">
        <v>16</v>
      </c>
      <c r="J135" s="33">
        <v>0</v>
      </c>
      <c r="K135" s="34"/>
    </row>
    <row r="136" spans="2:11" ht="24.95" customHeight="1" x14ac:dyDescent="0.3">
      <c r="B136" s="2" t="s">
        <v>1</v>
      </c>
      <c r="C136" s="68">
        <v>1654400</v>
      </c>
      <c r="D136" s="68"/>
      <c r="E136" s="4" t="s">
        <v>8</v>
      </c>
      <c r="F136" s="35">
        <v>1654400</v>
      </c>
      <c r="G136" s="36"/>
      <c r="I136" s="9" t="s">
        <v>17</v>
      </c>
      <c r="J136" s="37">
        <v>0</v>
      </c>
      <c r="K136" s="38"/>
    </row>
    <row r="137" spans="2:11" ht="24.95" customHeight="1" x14ac:dyDescent="0.3">
      <c r="B137" s="2" t="s">
        <v>2</v>
      </c>
      <c r="C137" s="39">
        <f>+F136/C136</f>
        <v>1</v>
      </c>
      <c r="D137" s="39"/>
      <c r="E137" s="4" t="s">
        <v>9</v>
      </c>
      <c r="F137" s="35">
        <f>+F136</f>
        <v>1654400</v>
      </c>
      <c r="G137" s="36"/>
      <c r="I137" s="9" t="s">
        <v>18</v>
      </c>
      <c r="J137" s="37">
        <f>F137</f>
        <v>1654400</v>
      </c>
      <c r="K137" s="38"/>
    </row>
    <row r="138" spans="2:11" ht="24.95" customHeight="1" x14ac:dyDescent="0.3">
      <c r="B138" s="2" t="s">
        <v>3</v>
      </c>
      <c r="C138" s="40">
        <v>45279</v>
      </c>
      <c r="D138" s="16"/>
      <c r="E138" s="4" t="s">
        <v>24</v>
      </c>
      <c r="F138" s="40">
        <f>+C138</f>
        <v>45279</v>
      </c>
      <c r="G138" s="22"/>
      <c r="I138" s="9" t="s">
        <v>19</v>
      </c>
      <c r="J138" s="37">
        <f>+J135+J136+J137</f>
        <v>1654400</v>
      </c>
      <c r="K138" s="38"/>
    </row>
    <row r="139" spans="2:11" ht="24.95" customHeight="1" thickBot="1" x14ac:dyDescent="0.35">
      <c r="B139" s="2" t="s">
        <v>4</v>
      </c>
      <c r="C139" s="16" t="s">
        <v>14</v>
      </c>
      <c r="D139" s="16"/>
      <c r="E139" s="4" t="s">
        <v>22</v>
      </c>
      <c r="F139" s="17">
        <v>45282</v>
      </c>
      <c r="G139" s="18"/>
      <c r="I139" s="6" t="s">
        <v>20</v>
      </c>
      <c r="J139" s="19">
        <f>+F137-J138</f>
        <v>0</v>
      </c>
      <c r="K139" s="20"/>
    </row>
    <row r="140" spans="2:11" ht="24.95" customHeight="1" x14ac:dyDescent="0.3">
      <c r="B140" s="2" t="s">
        <v>5</v>
      </c>
      <c r="C140" s="17">
        <v>45282</v>
      </c>
      <c r="D140" s="21"/>
      <c r="E140" s="4" t="s">
        <v>10</v>
      </c>
      <c r="F140" s="16" t="s">
        <v>67</v>
      </c>
      <c r="G140" s="22"/>
    </row>
    <row r="141" spans="2:11" ht="24.95" customHeight="1" x14ac:dyDescent="0.3">
      <c r="B141" s="23" t="s">
        <v>6</v>
      </c>
      <c r="C141" s="13" t="s">
        <v>11</v>
      </c>
      <c r="D141" s="13" t="s">
        <v>12</v>
      </c>
      <c r="E141" s="24" t="s">
        <v>13</v>
      </c>
      <c r="F141" s="25"/>
      <c r="G141" s="26"/>
    </row>
    <row r="142" spans="2:11" ht="24.95" customHeight="1" x14ac:dyDescent="0.3">
      <c r="B142" s="23"/>
      <c r="C142" s="12" t="s">
        <v>68</v>
      </c>
      <c r="D142" s="12" t="s">
        <v>96</v>
      </c>
      <c r="E142" s="27" t="s">
        <v>97</v>
      </c>
      <c r="F142" s="27"/>
      <c r="G142" s="28"/>
    </row>
    <row r="143" spans="2:11" ht="24.95" customHeight="1" thickBot="1" x14ac:dyDescent="0.35">
      <c r="B143" s="3" t="s">
        <v>7</v>
      </c>
      <c r="C143" s="41" t="s">
        <v>23</v>
      </c>
      <c r="D143" s="41"/>
      <c r="E143" s="41"/>
      <c r="F143" s="41"/>
      <c r="G143" s="42"/>
    </row>
    <row r="145" spans="2:11" ht="17.25" thickBot="1" x14ac:dyDescent="0.35">
      <c r="B145" s="10" t="s">
        <v>21</v>
      </c>
      <c r="I145" s="7" t="s">
        <v>15</v>
      </c>
    </row>
    <row r="146" spans="2:11" ht="24.95" customHeight="1" x14ac:dyDescent="0.3">
      <c r="B146" s="1" t="s">
        <v>0</v>
      </c>
      <c r="C146" s="43" t="s">
        <v>69</v>
      </c>
      <c r="D146" s="43"/>
      <c r="E146" s="43"/>
      <c r="F146" s="43"/>
      <c r="G146" s="44"/>
      <c r="I146" s="5" t="s">
        <v>16</v>
      </c>
      <c r="J146" s="33">
        <v>0</v>
      </c>
      <c r="K146" s="34"/>
    </row>
    <row r="147" spans="2:11" ht="24.95" customHeight="1" x14ac:dyDescent="0.3">
      <c r="B147" s="2" t="s">
        <v>1</v>
      </c>
      <c r="C147" s="35">
        <v>3500000</v>
      </c>
      <c r="D147" s="35"/>
      <c r="E147" s="4" t="s">
        <v>8</v>
      </c>
      <c r="F147" s="35">
        <v>3395000</v>
      </c>
      <c r="G147" s="36"/>
      <c r="I147" s="8" t="s">
        <v>17</v>
      </c>
      <c r="J147" s="37">
        <v>0</v>
      </c>
      <c r="K147" s="38"/>
    </row>
    <row r="148" spans="2:11" ht="24.95" customHeight="1" x14ac:dyDescent="0.3">
      <c r="B148" s="2" t="s">
        <v>2</v>
      </c>
      <c r="C148" s="39">
        <f>+F147/C147</f>
        <v>0.97</v>
      </c>
      <c r="D148" s="39"/>
      <c r="E148" s="4" t="s">
        <v>9</v>
      </c>
      <c r="F148" s="35">
        <f>+F147</f>
        <v>3395000</v>
      </c>
      <c r="G148" s="36"/>
      <c r="I148" s="8" t="s">
        <v>18</v>
      </c>
      <c r="J148" s="37">
        <f>F148</f>
        <v>3395000</v>
      </c>
      <c r="K148" s="38"/>
    </row>
    <row r="149" spans="2:11" ht="24.95" customHeight="1" x14ac:dyDescent="0.3">
      <c r="B149" s="2" t="s">
        <v>3</v>
      </c>
      <c r="C149" s="40">
        <v>45280</v>
      </c>
      <c r="D149" s="16"/>
      <c r="E149" s="4" t="s">
        <v>24</v>
      </c>
      <c r="F149" s="40">
        <f>+C149</f>
        <v>45280</v>
      </c>
      <c r="G149" s="22"/>
      <c r="I149" s="8" t="s">
        <v>19</v>
      </c>
      <c r="J149" s="37">
        <f>+J146+J147+J148</f>
        <v>3395000</v>
      </c>
      <c r="K149" s="38"/>
    </row>
    <row r="150" spans="2:11" ht="24.95" customHeight="1" thickBot="1" x14ac:dyDescent="0.35">
      <c r="B150" s="2" t="s">
        <v>4</v>
      </c>
      <c r="C150" s="16" t="s">
        <v>14</v>
      </c>
      <c r="D150" s="16"/>
      <c r="E150" s="4" t="s">
        <v>22</v>
      </c>
      <c r="F150" s="17">
        <v>45282</v>
      </c>
      <c r="G150" s="18"/>
      <c r="I150" s="6" t="s">
        <v>20</v>
      </c>
      <c r="J150" s="19">
        <f>+F148-J149</f>
        <v>0</v>
      </c>
      <c r="K150" s="20"/>
    </row>
    <row r="151" spans="2:11" ht="24.95" customHeight="1" x14ac:dyDescent="0.3">
      <c r="B151" s="2" t="s">
        <v>5</v>
      </c>
      <c r="C151" s="17">
        <v>45282</v>
      </c>
      <c r="D151" s="21"/>
      <c r="E151" s="4" t="s">
        <v>10</v>
      </c>
      <c r="F151" s="16" t="s">
        <v>31</v>
      </c>
      <c r="G151" s="22"/>
    </row>
    <row r="152" spans="2:11" ht="24.95" customHeight="1" x14ac:dyDescent="0.3">
      <c r="B152" s="23" t="s">
        <v>6</v>
      </c>
      <c r="C152" s="13" t="s">
        <v>11</v>
      </c>
      <c r="D152" s="13" t="s">
        <v>12</v>
      </c>
      <c r="E152" s="24" t="s">
        <v>13</v>
      </c>
      <c r="F152" s="25"/>
      <c r="G152" s="26"/>
    </row>
    <row r="153" spans="2:11" ht="24.95" customHeight="1" x14ac:dyDescent="0.3">
      <c r="B153" s="23"/>
      <c r="C153" s="12" t="s">
        <v>70</v>
      </c>
      <c r="D153" s="12" t="s">
        <v>29</v>
      </c>
      <c r="E153" s="27" t="s">
        <v>98</v>
      </c>
      <c r="F153" s="27"/>
      <c r="G153" s="28"/>
    </row>
    <row r="154" spans="2:11" ht="24.95" customHeight="1" thickBot="1" x14ac:dyDescent="0.35">
      <c r="B154" s="3" t="s">
        <v>7</v>
      </c>
      <c r="C154" s="41" t="s">
        <v>23</v>
      </c>
      <c r="D154" s="41"/>
      <c r="E154" s="41"/>
      <c r="F154" s="41"/>
      <c r="G154" s="42"/>
    </row>
    <row r="156" spans="2:11" ht="17.25" thickBot="1" x14ac:dyDescent="0.35">
      <c r="B156" s="10" t="s">
        <v>21</v>
      </c>
      <c r="I156" s="7" t="s">
        <v>15</v>
      </c>
    </row>
    <row r="157" spans="2:11" ht="24.95" customHeight="1" x14ac:dyDescent="0.3">
      <c r="B157" s="1" t="s">
        <v>0</v>
      </c>
      <c r="C157" s="31" t="s">
        <v>71</v>
      </c>
      <c r="D157" s="31"/>
      <c r="E157" s="31"/>
      <c r="F157" s="31"/>
      <c r="G157" s="32"/>
      <c r="I157" s="5" t="s">
        <v>16</v>
      </c>
      <c r="J157" s="33">
        <v>0</v>
      </c>
      <c r="K157" s="34"/>
    </row>
    <row r="158" spans="2:11" ht="24.95" customHeight="1" x14ac:dyDescent="0.3">
      <c r="B158" s="2" t="s">
        <v>1</v>
      </c>
      <c r="C158" s="35">
        <v>65861000</v>
      </c>
      <c r="D158" s="35"/>
      <c r="E158" s="4" t="s">
        <v>8</v>
      </c>
      <c r="F158" s="35">
        <v>57649000</v>
      </c>
      <c r="G158" s="36"/>
      <c r="I158" s="8" t="s">
        <v>17</v>
      </c>
      <c r="J158" s="37">
        <v>0</v>
      </c>
      <c r="K158" s="38"/>
    </row>
    <row r="159" spans="2:11" ht="24.95" customHeight="1" x14ac:dyDescent="0.3">
      <c r="B159" s="2" t="s">
        <v>2</v>
      </c>
      <c r="C159" s="39">
        <f>+F158/C158</f>
        <v>0.87531315953295574</v>
      </c>
      <c r="D159" s="39"/>
      <c r="E159" s="4" t="s">
        <v>9</v>
      </c>
      <c r="F159" s="35">
        <f>+F158</f>
        <v>57649000</v>
      </c>
      <c r="G159" s="36"/>
      <c r="I159" s="8" t="s">
        <v>18</v>
      </c>
      <c r="J159" s="37">
        <v>0</v>
      </c>
      <c r="K159" s="38"/>
    </row>
    <row r="160" spans="2:11" ht="24.95" customHeight="1" x14ac:dyDescent="0.3">
      <c r="B160" s="2" t="s">
        <v>3</v>
      </c>
      <c r="C160" s="40">
        <v>45286</v>
      </c>
      <c r="D160" s="16"/>
      <c r="E160" s="4" t="s">
        <v>24</v>
      </c>
      <c r="F160" s="40">
        <f>+C160</f>
        <v>45286</v>
      </c>
      <c r="G160" s="22"/>
      <c r="I160" s="8" t="s">
        <v>19</v>
      </c>
      <c r="J160" s="37">
        <f>+J157+J158+J159</f>
        <v>0</v>
      </c>
      <c r="K160" s="38"/>
    </row>
    <row r="161" spans="2:11" ht="24.95" customHeight="1" thickBot="1" x14ac:dyDescent="0.35">
      <c r="B161" s="2" t="s">
        <v>4</v>
      </c>
      <c r="C161" s="16" t="s">
        <v>77</v>
      </c>
      <c r="D161" s="16"/>
      <c r="E161" s="4" t="s">
        <v>22</v>
      </c>
      <c r="F161" s="17"/>
      <c r="G161" s="18"/>
      <c r="I161" s="6" t="s">
        <v>20</v>
      </c>
      <c r="J161" s="19">
        <f>+F159-J160</f>
        <v>57649000</v>
      </c>
      <c r="K161" s="20"/>
    </row>
    <row r="162" spans="2:11" ht="24.95" customHeight="1" x14ac:dyDescent="0.3">
      <c r="B162" s="2" t="s">
        <v>5</v>
      </c>
      <c r="C162" s="17"/>
      <c r="D162" s="21"/>
      <c r="E162" s="4" t="s">
        <v>10</v>
      </c>
      <c r="F162" s="16" t="s">
        <v>72</v>
      </c>
      <c r="G162" s="22"/>
    </row>
    <row r="163" spans="2:11" ht="24.95" customHeight="1" x14ac:dyDescent="0.3">
      <c r="B163" s="23" t="s">
        <v>6</v>
      </c>
      <c r="C163" s="13" t="s">
        <v>11</v>
      </c>
      <c r="D163" s="13" t="s">
        <v>12</v>
      </c>
      <c r="E163" s="24" t="s">
        <v>13</v>
      </c>
      <c r="F163" s="25"/>
      <c r="G163" s="26"/>
    </row>
    <row r="164" spans="2:11" ht="24.95" customHeight="1" x14ac:dyDescent="0.3">
      <c r="B164" s="23"/>
      <c r="C164" s="67" t="s">
        <v>73</v>
      </c>
      <c r="D164" s="12" t="s">
        <v>99</v>
      </c>
      <c r="E164" s="27" t="s">
        <v>100</v>
      </c>
      <c r="F164" s="27"/>
      <c r="G164" s="28"/>
    </row>
    <row r="165" spans="2:11" ht="24.95" customHeight="1" thickBot="1" x14ac:dyDescent="0.35">
      <c r="B165" s="3" t="s">
        <v>7</v>
      </c>
      <c r="C165" s="29" t="s">
        <v>23</v>
      </c>
      <c r="D165" s="29"/>
      <c r="E165" s="29"/>
      <c r="F165" s="29"/>
      <c r="G165" s="30"/>
    </row>
    <row r="167" spans="2:11" ht="17.25" thickBot="1" x14ac:dyDescent="0.35">
      <c r="B167" s="10" t="s">
        <v>21</v>
      </c>
      <c r="I167" s="7" t="s">
        <v>15</v>
      </c>
    </row>
    <row r="168" spans="2:11" ht="24.95" customHeight="1" x14ac:dyDescent="0.3">
      <c r="B168" s="1" t="s">
        <v>0</v>
      </c>
      <c r="C168" s="43" t="s">
        <v>74</v>
      </c>
      <c r="D168" s="43"/>
      <c r="E168" s="43"/>
      <c r="F168" s="43"/>
      <c r="G168" s="44"/>
      <c r="I168" s="5" t="s">
        <v>16</v>
      </c>
      <c r="J168" s="33">
        <v>0</v>
      </c>
      <c r="K168" s="34"/>
    </row>
    <row r="169" spans="2:11" ht="24.95" customHeight="1" x14ac:dyDescent="0.3">
      <c r="B169" s="2" t="s">
        <v>1</v>
      </c>
      <c r="C169" s="35">
        <v>11374000</v>
      </c>
      <c r="D169" s="35"/>
      <c r="E169" s="4" t="s">
        <v>8</v>
      </c>
      <c r="F169" s="35">
        <v>10236000</v>
      </c>
      <c r="G169" s="36"/>
      <c r="I169" s="8" t="s">
        <v>17</v>
      </c>
      <c r="J169" s="37">
        <v>0</v>
      </c>
      <c r="K169" s="38"/>
    </row>
    <row r="170" spans="2:11" ht="24.95" customHeight="1" x14ac:dyDescent="0.3">
      <c r="B170" s="2" t="s">
        <v>2</v>
      </c>
      <c r="C170" s="39">
        <f>+F169/C169</f>
        <v>0.89994724810972393</v>
      </c>
      <c r="D170" s="39"/>
      <c r="E170" s="4" t="s">
        <v>9</v>
      </c>
      <c r="F170" s="35">
        <f>+F169</f>
        <v>10236000</v>
      </c>
      <c r="G170" s="36"/>
      <c r="I170" s="8" t="s">
        <v>18</v>
      </c>
      <c r="J170" s="37">
        <v>0</v>
      </c>
      <c r="K170" s="38"/>
    </row>
    <row r="171" spans="2:11" ht="24.95" customHeight="1" x14ac:dyDescent="0.3">
      <c r="B171" s="2" t="s">
        <v>3</v>
      </c>
      <c r="C171" s="40">
        <v>45286</v>
      </c>
      <c r="D171" s="16"/>
      <c r="E171" s="4" t="s">
        <v>24</v>
      </c>
      <c r="F171" s="40">
        <f>+C171</f>
        <v>45286</v>
      </c>
      <c r="G171" s="22"/>
      <c r="I171" s="8" t="s">
        <v>19</v>
      </c>
      <c r="J171" s="37">
        <f>+J168+J169+J170</f>
        <v>0</v>
      </c>
      <c r="K171" s="38"/>
    </row>
    <row r="172" spans="2:11" ht="24.95" customHeight="1" thickBot="1" x14ac:dyDescent="0.35">
      <c r="B172" s="2" t="s">
        <v>4</v>
      </c>
      <c r="C172" s="16" t="s">
        <v>14</v>
      </c>
      <c r="D172" s="16"/>
      <c r="E172" s="4" t="s">
        <v>22</v>
      </c>
      <c r="F172" s="17"/>
      <c r="G172" s="18"/>
      <c r="I172" s="6" t="s">
        <v>20</v>
      </c>
      <c r="J172" s="19">
        <f>+F170-J171</f>
        <v>10236000</v>
      </c>
      <c r="K172" s="20"/>
    </row>
    <row r="173" spans="2:11" ht="24.95" customHeight="1" x14ac:dyDescent="0.3">
      <c r="B173" s="2" t="s">
        <v>5</v>
      </c>
      <c r="C173" s="17"/>
      <c r="D173" s="21"/>
      <c r="E173" s="4" t="s">
        <v>10</v>
      </c>
      <c r="F173" s="16" t="s">
        <v>28</v>
      </c>
      <c r="G173" s="22"/>
    </row>
    <row r="174" spans="2:11" ht="24.95" customHeight="1" x14ac:dyDescent="0.3">
      <c r="B174" s="23" t="s">
        <v>6</v>
      </c>
      <c r="C174" s="13" t="s">
        <v>11</v>
      </c>
      <c r="D174" s="13" t="s">
        <v>12</v>
      </c>
      <c r="E174" s="24" t="s">
        <v>13</v>
      </c>
      <c r="F174" s="25"/>
      <c r="G174" s="26"/>
    </row>
    <row r="175" spans="2:11" ht="24.95" customHeight="1" x14ac:dyDescent="0.3">
      <c r="B175" s="23"/>
      <c r="C175" s="12" t="s">
        <v>75</v>
      </c>
      <c r="D175" s="12" t="s">
        <v>30</v>
      </c>
      <c r="E175" s="27" t="s">
        <v>101</v>
      </c>
      <c r="F175" s="27"/>
      <c r="G175" s="28"/>
    </row>
    <row r="176" spans="2:11" ht="24.95" customHeight="1" thickBot="1" x14ac:dyDescent="0.35">
      <c r="B176" s="3" t="s">
        <v>7</v>
      </c>
      <c r="C176" s="41" t="s">
        <v>76</v>
      </c>
      <c r="D176" s="41"/>
      <c r="E176" s="41"/>
      <c r="F176" s="41"/>
      <c r="G176" s="42"/>
    </row>
  </sheetData>
  <mergeCells count="320">
    <mergeCell ref="J157:K157"/>
    <mergeCell ref="B163:B164"/>
    <mergeCell ref="E163:G163"/>
    <mergeCell ref="E164:G164"/>
    <mergeCell ref="F160:G160"/>
    <mergeCell ref="J160:K160"/>
    <mergeCell ref="C176:G176"/>
    <mergeCell ref="J124:K124"/>
    <mergeCell ref="J125:K125"/>
    <mergeCell ref="J126:K126"/>
    <mergeCell ref="C158:D158"/>
    <mergeCell ref="F158:G158"/>
    <mergeCell ref="J158:K158"/>
    <mergeCell ref="C159:D159"/>
    <mergeCell ref="F159:G159"/>
    <mergeCell ref="C161:D161"/>
    <mergeCell ref="F161:G161"/>
    <mergeCell ref="J161:K161"/>
    <mergeCell ref="C162:D162"/>
    <mergeCell ref="F162:G162"/>
    <mergeCell ref="C165:G165"/>
    <mergeCell ref="B174:B175"/>
    <mergeCell ref="E174:G174"/>
    <mergeCell ref="E175:G175"/>
    <mergeCell ref="J127:K127"/>
    <mergeCell ref="C128:D128"/>
    <mergeCell ref="F128:G128"/>
    <mergeCell ref="J128:K128"/>
    <mergeCell ref="C126:D126"/>
    <mergeCell ref="F126:G126"/>
    <mergeCell ref="C127:D127"/>
    <mergeCell ref="F127:G127"/>
    <mergeCell ref="C107:D107"/>
    <mergeCell ref="F107:G107"/>
    <mergeCell ref="J104:K104"/>
    <mergeCell ref="C103:D103"/>
    <mergeCell ref="F103:G103"/>
    <mergeCell ref="F106:G106"/>
    <mergeCell ref="J106:K106"/>
    <mergeCell ref="E109:G109"/>
    <mergeCell ref="C113:G113"/>
    <mergeCell ref="E108:G108"/>
    <mergeCell ref="J117:K117"/>
    <mergeCell ref="J114:K114"/>
    <mergeCell ref="C115:D115"/>
    <mergeCell ref="F115:G115"/>
    <mergeCell ref="J113:K113"/>
    <mergeCell ref="C110:G110"/>
    <mergeCell ref="C114:D114"/>
    <mergeCell ref="F114:G114"/>
    <mergeCell ref="J115:K115"/>
    <mergeCell ref="C116:D116"/>
    <mergeCell ref="F116:G116"/>
    <mergeCell ref="J116:K116"/>
    <mergeCell ref="B75:B76"/>
    <mergeCell ref="E75:G75"/>
    <mergeCell ref="E76:G76"/>
    <mergeCell ref="C77:G77"/>
    <mergeCell ref="C80:G80"/>
    <mergeCell ref="J80:K80"/>
    <mergeCell ref="C81:D81"/>
    <mergeCell ref="F81:G81"/>
    <mergeCell ref="J81:K81"/>
    <mergeCell ref="B86:B87"/>
    <mergeCell ref="E86:G86"/>
    <mergeCell ref="E87:G87"/>
    <mergeCell ref="C88:G88"/>
    <mergeCell ref="C83:D83"/>
    <mergeCell ref="C91:G91"/>
    <mergeCell ref="J91:K91"/>
    <mergeCell ref="C92:D92"/>
    <mergeCell ref="F92:G92"/>
    <mergeCell ref="J92:K92"/>
    <mergeCell ref="F83:G83"/>
    <mergeCell ref="J83:K83"/>
    <mergeCell ref="C84:D84"/>
    <mergeCell ref="F84:G84"/>
    <mergeCell ref="J84:K84"/>
    <mergeCell ref="C85:D85"/>
    <mergeCell ref="F85:G85"/>
    <mergeCell ref="J95:K95"/>
    <mergeCell ref="B97:B98"/>
    <mergeCell ref="E97:G97"/>
    <mergeCell ref="E98:G98"/>
    <mergeCell ref="C72:D72"/>
    <mergeCell ref="F72:G72"/>
    <mergeCell ref="J72:K72"/>
    <mergeCell ref="C69:G69"/>
    <mergeCell ref="J69:K69"/>
    <mergeCell ref="C70:D70"/>
    <mergeCell ref="F70:G70"/>
    <mergeCell ref="E65:G65"/>
    <mergeCell ref="C66:G66"/>
    <mergeCell ref="C62:D62"/>
    <mergeCell ref="F62:G62"/>
    <mergeCell ref="J62:K62"/>
    <mergeCell ref="C63:D63"/>
    <mergeCell ref="F63:G63"/>
    <mergeCell ref="B64:B65"/>
    <mergeCell ref="E64:G64"/>
    <mergeCell ref="C58:G58"/>
    <mergeCell ref="J58:K58"/>
    <mergeCell ref="J38:K38"/>
    <mergeCell ref="C39:D39"/>
    <mergeCell ref="F39:G39"/>
    <mergeCell ref="J39:K39"/>
    <mergeCell ref="C40:D40"/>
    <mergeCell ref="F40:G40"/>
    <mergeCell ref="J40:K40"/>
    <mergeCell ref="C41:D41"/>
    <mergeCell ref="F41:G41"/>
    <mergeCell ref="B53:B54"/>
    <mergeCell ref="E53:G53"/>
    <mergeCell ref="E54:G54"/>
    <mergeCell ref="C71:D71"/>
    <mergeCell ref="F71:G71"/>
    <mergeCell ref="J71:K71"/>
    <mergeCell ref="C60:D60"/>
    <mergeCell ref="F60:G60"/>
    <mergeCell ref="J60:K60"/>
    <mergeCell ref="B20:B21"/>
    <mergeCell ref="E21:G21"/>
    <mergeCell ref="E9:G9"/>
    <mergeCell ref="E20:G20"/>
    <mergeCell ref="F16:G16"/>
    <mergeCell ref="C16:D16"/>
    <mergeCell ref="B9:B10"/>
    <mergeCell ref="E10:G10"/>
    <mergeCell ref="C25:G25"/>
    <mergeCell ref="J25:K25"/>
    <mergeCell ref="C26:D26"/>
    <mergeCell ref="F26:G26"/>
    <mergeCell ref="C29:D29"/>
    <mergeCell ref="F29:G29"/>
    <mergeCell ref="B31:B32"/>
    <mergeCell ref="E31:G31"/>
    <mergeCell ref="C33:G33"/>
    <mergeCell ref="J26:K26"/>
    <mergeCell ref="C27:D27"/>
    <mergeCell ref="F27:G27"/>
    <mergeCell ref="J27:K27"/>
    <mergeCell ref="C28:D28"/>
    <mergeCell ref="F28:G28"/>
    <mergeCell ref="J28:K28"/>
    <mergeCell ref="E32:G32"/>
    <mergeCell ref="J29:K29"/>
    <mergeCell ref="C30:D30"/>
    <mergeCell ref="F30:G30"/>
    <mergeCell ref="J3:K3"/>
    <mergeCell ref="J4:K4"/>
    <mergeCell ref="J5:K5"/>
    <mergeCell ref="J6:K6"/>
    <mergeCell ref="J7:K7"/>
    <mergeCell ref="C4:D4"/>
    <mergeCell ref="C5:D5"/>
    <mergeCell ref="C6:D6"/>
    <mergeCell ref="C7:D7"/>
    <mergeCell ref="C3:G3"/>
    <mergeCell ref="F4:G4"/>
    <mergeCell ref="F5:G5"/>
    <mergeCell ref="F6:G6"/>
    <mergeCell ref="F7:G7"/>
    <mergeCell ref="C22:G22"/>
    <mergeCell ref="C19:D19"/>
    <mergeCell ref="F19:G19"/>
    <mergeCell ref="F8:G8"/>
    <mergeCell ref="C11:G11"/>
    <mergeCell ref="C8:D8"/>
    <mergeCell ref="J15:K15"/>
    <mergeCell ref="F15:G15"/>
    <mergeCell ref="C15:D15"/>
    <mergeCell ref="J14:K14"/>
    <mergeCell ref="C14:G14"/>
    <mergeCell ref="J18:K18"/>
    <mergeCell ref="F18:G18"/>
    <mergeCell ref="C18:D18"/>
    <mergeCell ref="J17:K17"/>
    <mergeCell ref="F17:G17"/>
    <mergeCell ref="C17:D17"/>
    <mergeCell ref="J16:K16"/>
    <mergeCell ref="C104:D104"/>
    <mergeCell ref="F104:G104"/>
    <mergeCell ref="B108:B109"/>
    <mergeCell ref="C61:D61"/>
    <mergeCell ref="F61:G61"/>
    <mergeCell ref="J61:K61"/>
    <mergeCell ref="C36:G36"/>
    <mergeCell ref="J36:K36"/>
    <mergeCell ref="J50:K50"/>
    <mergeCell ref="C48:D48"/>
    <mergeCell ref="F48:G48"/>
    <mergeCell ref="J48:K48"/>
    <mergeCell ref="C49:D49"/>
    <mergeCell ref="F49:G49"/>
    <mergeCell ref="J49:K49"/>
    <mergeCell ref="C50:D50"/>
    <mergeCell ref="F50:G50"/>
    <mergeCell ref="C37:D37"/>
    <mergeCell ref="F37:G37"/>
    <mergeCell ref="J37:K37"/>
    <mergeCell ref="C38:D38"/>
    <mergeCell ref="F38:G38"/>
    <mergeCell ref="C47:G47"/>
    <mergeCell ref="J47:K47"/>
    <mergeCell ref="C96:D96"/>
    <mergeCell ref="F96:G96"/>
    <mergeCell ref="C105:D105"/>
    <mergeCell ref="F105:G105"/>
    <mergeCell ref="B42:B43"/>
    <mergeCell ref="E42:G42"/>
    <mergeCell ref="E43:G43"/>
    <mergeCell ref="C44:G44"/>
    <mergeCell ref="B119:B120"/>
    <mergeCell ref="C150:D150"/>
    <mergeCell ref="F150:G150"/>
    <mergeCell ref="C147:D147"/>
    <mergeCell ref="F147:G147"/>
    <mergeCell ref="C173:D173"/>
    <mergeCell ref="F173:G173"/>
    <mergeCell ref="B141:B142"/>
    <mergeCell ref="E141:G141"/>
    <mergeCell ref="E142:G142"/>
    <mergeCell ref="C143:G143"/>
    <mergeCell ref="B130:B131"/>
    <mergeCell ref="E130:G130"/>
    <mergeCell ref="E131:G131"/>
    <mergeCell ref="C132:G132"/>
    <mergeCell ref="C146:G146"/>
    <mergeCell ref="E119:G119"/>
    <mergeCell ref="E120:G120"/>
    <mergeCell ref="C121:G121"/>
    <mergeCell ref="C124:G124"/>
    <mergeCell ref="C125:D125"/>
    <mergeCell ref="F125:G125"/>
    <mergeCell ref="B152:B153"/>
    <mergeCell ref="J171:K171"/>
    <mergeCell ref="C172:D172"/>
    <mergeCell ref="F172:G172"/>
    <mergeCell ref="J172:K172"/>
    <mergeCell ref="J168:K168"/>
    <mergeCell ref="C169:D169"/>
    <mergeCell ref="F169:G169"/>
    <mergeCell ref="J169:K169"/>
    <mergeCell ref="C170:D170"/>
    <mergeCell ref="F170:G170"/>
    <mergeCell ref="J170:K170"/>
    <mergeCell ref="C168:G168"/>
    <mergeCell ref="C171:D171"/>
    <mergeCell ref="F171:G171"/>
    <mergeCell ref="C118:D118"/>
    <mergeCell ref="F118:G118"/>
    <mergeCell ref="C117:D117"/>
    <mergeCell ref="F117:G117"/>
    <mergeCell ref="E153:G153"/>
    <mergeCell ref="C154:G154"/>
    <mergeCell ref="F151:G151"/>
    <mergeCell ref="C129:D129"/>
    <mergeCell ref="F129:G129"/>
    <mergeCell ref="J147:K147"/>
    <mergeCell ref="C148:D148"/>
    <mergeCell ref="F148:G148"/>
    <mergeCell ref="J148:K148"/>
    <mergeCell ref="C149:D149"/>
    <mergeCell ref="F149:G149"/>
    <mergeCell ref="J150:K150"/>
    <mergeCell ref="C151:D151"/>
    <mergeCell ref="J138:K138"/>
    <mergeCell ref="J105:K105"/>
    <mergeCell ref="C106:D106"/>
    <mergeCell ref="C51:D51"/>
    <mergeCell ref="F51:G51"/>
    <mergeCell ref="J51:K51"/>
    <mergeCell ref="C52:D52"/>
    <mergeCell ref="F52:G52"/>
    <mergeCell ref="C55:G55"/>
    <mergeCell ref="J70:K70"/>
    <mergeCell ref="C82:D82"/>
    <mergeCell ref="F82:G82"/>
    <mergeCell ref="J82:K82"/>
    <mergeCell ref="C73:D73"/>
    <mergeCell ref="F73:G73"/>
    <mergeCell ref="J73:K73"/>
    <mergeCell ref="C74:D74"/>
    <mergeCell ref="F74:G74"/>
    <mergeCell ref="C59:D59"/>
    <mergeCell ref="F59:G59"/>
    <mergeCell ref="J59:K59"/>
    <mergeCell ref="C93:D93"/>
    <mergeCell ref="F93:G93"/>
    <mergeCell ref="J93:K93"/>
    <mergeCell ref="C94:D94"/>
    <mergeCell ref="F94:G94"/>
    <mergeCell ref="J94:K94"/>
    <mergeCell ref="C95:D95"/>
    <mergeCell ref="F95:G95"/>
    <mergeCell ref="J103:K103"/>
    <mergeCell ref="J102:K102"/>
    <mergeCell ref="C99:G99"/>
    <mergeCell ref="C102:G102"/>
    <mergeCell ref="J139:K139"/>
    <mergeCell ref="C140:D140"/>
    <mergeCell ref="F140:G140"/>
    <mergeCell ref="C135:G135"/>
    <mergeCell ref="C139:D139"/>
    <mergeCell ref="F139:G139"/>
    <mergeCell ref="J135:K135"/>
    <mergeCell ref="C136:D136"/>
    <mergeCell ref="F136:G136"/>
    <mergeCell ref="J136:K136"/>
    <mergeCell ref="C137:D137"/>
    <mergeCell ref="F137:G137"/>
    <mergeCell ref="J137:K137"/>
    <mergeCell ref="C138:D138"/>
    <mergeCell ref="F138:G138"/>
    <mergeCell ref="J149:K149"/>
    <mergeCell ref="J146:K146"/>
    <mergeCell ref="J159:K159"/>
    <mergeCell ref="C160:D160"/>
    <mergeCell ref="E152:G152"/>
    <mergeCell ref="C157:G15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대행사업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2024-01-05T01:58:29Z</dcterms:modified>
</cp:coreProperties>
</file>