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업무\4. 공사\2025년\1. 관문실내체육관 LED 노후조명 개선공사\계약의뢰 자료\"/>
    </mc:Choice>
  </mc:AlternateContent>
  <bookViews>
    <workbookView xWindow="0" yWindow="0" windowWidth="28800" windowHeight="12255" tabRatio="868" firstSheet="1" activeTab="1"/>
  </bookViews>
  <sheets>
    <sheet name="요약서" sheetId="161" state="hidden" r:id="rId1"/>
    <sheet name="0.설계서" sheetId="31" r:id="rId2"/>
    <sheet name="표지 (설계설명서)" sheetId="95" state="hidden" r:id="rId3"/>
    <sheet name="설계설명서" sheetId="115" state="hidden" r:id="rId4"/>
    <sheet name="목차" sheetId="30" r:id="rId5"/>
    <sheet name="0.표지" sheetId="60" r:id="rId6"/>
    <sheet name="원가계산서" sheetId="147" r:id="rId7"/>
    <sheet name="관급자재비(3자단가)" sheetId="109" state="hidden" r:id="rId8"/>
    <sheet name="공사비내역서(현장장비)" sheetId="134" r:id="rId9"/>
    <sheet name="관급자재비내역서" sheetId="169" r:id="rId10"/>
    <sheet name="폐기물처리비 내역서" sheetId="167" r:id="rId11"/>
    <sheet name="5.표지" sheetId="83" state="hidden" r:id="rId12"/>
    <sheet name="기초수량" sheetId="139" state="hidden" r:id="rId13"/>
    <sheet name="설치장소" sheetId="99" state="hidden" r:id="rId14"/>
    <sheet name="관급자재비수량집계표(현장장비)" sheetId="159"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 localSheetId="8" hidden="1">#REF!</definedName>
    <definedName name="_" localSheetId="9" hidden="1">#REF!</definedName>
    <definedName name="_" localSheetId="14" hidden="1">#REF!</definedName>
    <definedName name="_" localSheetId="12" hidden="1">#REF!</definedName>
    <definedName name="_" localSheetId="6" hidden="1">#REF!</definedName>
    <definedName name="_" localSheetId="10" hidden="1">#REF!</definedName>
    <definedName name="_" hidden="1">#REF!</definedName>
    <definedName name="__123Graph_AA" hidden="1">[1]Sheet13!$S$50:$AV$50</definedName>
    <definedName name="__123Graph_AB" hidden="1">[1]Sheet13!$S$51:$AV$51</definedName>
    <definedName name="__123Graph_AC" hidden="1">[1]Sheet13!$S$47:$AV$47</definedName>
    <definedName name="__123Graph_AD" hidden="1">[1]Sheet13!$O$64:$O$131</definedName>
    <definedName name="__123Graph_AE" hidden="1">[1]Sheet13!$O$131:$O$201</definedName>
    <definedName name="__123Graph_AF" hidden="1">[1]Sheet13!$O$202:$O$271</definedName>
    <definedName name="__123Graph_AG" hidden="1">[1]Sheet13!$O$272:$O$341</definedName>
    <definedName name="__123Graph_XA" hidden="1">[1]Sheet13!$S$48:$AV$48</definedName>
    <definedName name="__123Graph_XB" hidden="1">[1]Sheet13!$S$48:$AV$48</definedName>
    <definedName name="__123Graph_XC" hidden="1">[1]Sheet13!$S$48:$AV$48</definedName>
    <definedName name="__123Graph_XD" hidden="1">[1]Sheet13!$N$64:$N$131</definedName>
    <definedName name="__123Graph_XE" hidden="1">[1]Sheet13!$N$131:$N$201</definedName>
    <definedName name="__123Graph_XF" hidden="1">[1]Sheet13!$N$202:$N$271</definedName>
    <definedName name="__123Graph_XG" hidden="1">[1]Sheet13!$N$272:$N$341</definedName>
    <definedName name="_1________0_F" localSheetId="5" hidden="1">[2]합천내역!#REF!</definedName>
    <definedName name="_10________0_F" localSheetId="7" hidden="1">[2]합천내역!#REF!</definedName>
    <definedName name="_10________0_F" localSheetId="14" hidden="1">[2]합천내역!#REF!</definedName>
    <definedName name="_102_0_F" localSheetId="7" hidden="1">[2]합천내역!#REF!</definedName>
    <definedName name="_102_0_F" localSheetId="14" hidden="1">[2]합천내역!#REF!</definedName>
    <definedName name="_107_0_F" localSheetId="11" hidden="1">[2]합천내역!#REF!</definedName>
    <definedName name="_114_0_F" localSheetId="2" hidden="1">[2]합천내역!#REF!</definedName>
    <definedName name="_115_0_F" localSheetId="8" hidden="1">[2]합천내역!#REF!</definedName>
    <definedName name="_115_0_F" localSheetId="9" hidden="1">[2]합천내역!#REF!</definedName>
    <definedName name="_115_0_F" localSheetId="14" hidden="1">[2]합천내역!#REF!</definedName>
    <definedName name="_115_0_F" localSheetId="12" hidden="1">[2]합천내역!#REF!</definedName>
    <definedName name="_115_0_F" localSheetId="6" hidden="1">[2]합천내역!#REF!</definedName>
    <definedName name="_115_0_F" localSheetId="10" hidden="1">[2]합천내역!#REF!</definedName>
    <definedName name="_115_0_F" hidden="1">[2]합천내역!#REF!</definedName>
    <definedName name="_15________0_F" localSheetId="11" hidden="1">[2]합천내역!#REF!</definedName>
    <definedName name="_22________0_F" localSheetId="2" hidden="1">[2]합천내역!#REF!</definedName>
    <definedName name="_23________0_F" localSheetId="8" hidden="1">[2]합천내역!#REF!</definedName>
    <definedName name="_23________0_F" localSheetId="9" hidden="1">[2]합천내역!#REF!</definedName>
    <definedName name="_23________0_F" localSheetId="14" hidden="1">[2]합천내역!#REF!</definedName>
    <definedName name="_23________0_F" localSheetId="12" hidden="1">[2]합천내역!#REF!</definedName>
    <definedName name="_23________0_F" localSheetId="6" hidden="1">[2]합천내역!#REF!</definedName>
    <definedName name="_23________0_F" localSheetId="10" hidden="1">[2]합천내역!#REF!</definedName>
    <definedName name="_23________0_F" hidden="1">[2]합천내역!#REF!</definedName>
    <definedName name="_24_______0_F" localSheetId="5" hidden="1">[2]합천내역!#REF!</definedName>
    <definedName name="_26_______0_F" localSheetId="8" hidden="1">[2]합천내역!#REF!</definedName>
    <definedName name="_26_______0_F" localSheetId="9" hidden="1">[2]합천내역!#REF!</definedName>
    <definedName name="_3________0_F" localSheetId="8" hidden="1">[2]합천내역!#REF!</definedName>
    <definedName name="_3________0_F" localSheetId="9" hidden="1">[2]합천내역!#REF!</definedName>
    <definedName name="_33_______0_F" localSheetId="7" hidden="1">[2]합천내역!#REF!</definedName>
    <definedName name="_33_______0_F" localSheetId="14" hidden="1">[2]합천내역!#REF!</definedName>
    <definedName name="_38_______0_F" localSheetId="11" hidden="1">[2]합천내역!#REF!</definedName>
    <definedName name="_45_______0_F" localSheetId="2" hidden="1">[2]합천내역!#REF!</definedName>
    <definedName name="_46_______0_F" localSheetId="8" hidden="1">[2]합천내역!#REF!</definedName>
    <definedName name="_46_______0_F" localSheetId="9" hidden="1">[2]합천내역!#REF!</definedName>
    <definedName name="_46_______0_F" localSheetId="14" hidden="1">[2]합천내역!#REF!</definedName>
    <definedName name="_46_______0_F" localSheetId="12" hidden="1">[2]합천내역!#REF!</definedName>
    <definedName name="_46_______0_F" localSheetId="6" hidden="1">[2]합천내역!#REF!</definedName>
    <definedName name="_46_______0_F" localSheetId="10" hidden="1">[2]합천내역!#REF!</definedName>
    <definedName name="_46_______0_F" hidden="1">[2]합천내역!#REF!</definedName>
    <definedName name="_47_____0_F" localSheetId="5" hidden="1">[2]합천내역!#REF!</definedName>
    <definedName name="_49_____0_F" localSheetId="8" hidden="1">[2]합천내역!#REF!</definedName>
    <definedName name="_49_____0_F" localSheetId="9" hidden="1">[2]합천내역!#REF!</definedName>
    <definedName name="_56_____0_F" localSheetId="7" hidden="1">[2]합천내역!#REF!</definedName>
    <definedName name="_56_____0_F" localSheetId="14" hidden="1">[2]합천내역!#REF!</definedName>
    <definedName name="_61_____0_F" localSheetId="11" hidden="1">[2]합천내역!#REF!</definedName>
    <definedName name="_68_____0_F" localSheetId="2" hidden="1">[2]합천내역!#REF!</definedName>
    <definedName name="_69_____0_F" localSheetId="8" hidden="1">[2]합천내역!#REF!</definedName>
    <definedName name="_69_____0_F" localSheetId="9" hidden="1">[2]합천내역!#REF!</definedName>
    <definedName name="_69_____0_F" localSheetId="14" hidden="1">[2]합천내역!#REF!</definedName>
    <definedName name="_69_____0_F" localSheetId="12" hidden="1">[2]합천내역!#REF!</definedName>
    <definedName name="_69_____0_F" localSheetId="6" hidden="1">[2]합천내역!#REF!</definedName>
    <definedName name="_69_____0_F" localSheetId="10" hidden="1">[2]합천내역!#REF!</definedName>
    <definedName name="_69_____0_F" hidden="1">[2]합천내역!#REF!</definedName>
    <definedName name="_70___0_F" localSheetId="5" hidden="1">[2]합천내역!#REF!</definedName>
    <definedName name="_72___0_F" localSheetId="8" hidden="1">[2]합천내역!#REF!</definedName>
    <definedName name="_72___0_F" localSheetId="9" hidden="1">[2]합천내역!#REF!</definedName>
    <definedName name="_79___0_F" localSheetId="7" hidden="1">[2]합천내역!#REF!</definedName>
    <definedName name="_79___0_F" localSheetId="14" hidden="1">[2]합천내역!#REF!</definedName>
    <definedName name="_84___0_F" localSheetId="11" hidden="1">[2]합천내역!#REF!</definedName>
    <definedName name="_91___0_F" localSheetId="2" hidden="1">[2]합천내역!#REF!</definedName>
    <definedName name="_92___0_F" localSheetId="8" hidden="1">[2]합천내역!#REF!</definedName>
    <definedName name="_92___0_F" localSheetId="9" hidden="1">[2]합천내역!#REF!</definedName>
    <definedName name="_92___0_F" localSheetId="14" hidden="1">[2]합천내역!#REF!</definedName>
    <definedName name="_92___0_F" localSheetId="12" hidden="1">[2]합천내역!#REF!</definedName>
    <definedName name="_92___0_F" localSheetId="6" hidden="1">[2]합천내역!#REF!</definedName>
    <definedName name="_92___0_F" localSheetId="10" hidden="1">[2]합천내역!#REF!</definedName>
    <definedName name="_92___0_F" hidden="1">[2]합천내역!#REF!</definedName>
    <definedName name="_93_0_F" localSheetId="5" hidden="1">[2]합천내역!#REF!</definedName>
    <definedName name="_95_0_F" localSheetId="8" hidden="1">[2]합천내역!#REF!</definedName>
    <definedName name="_95_0_F" localSheetId="9" hidden="1">[2]합천내역!#REF!</definedName>
    <definedName name="_Fill" localSheetId="8" hidden="1">#REF!</definedName>
    <definedName name="_Fill" localSheetId="9" hidden="1">#REF!</definedName>
    <definedName name="_Fill" localSheetId="14" hidden="1">#REF!</definedName>
    <definedName name="_Fill" localSheetId="12" hidden="1">#REF!</definedName>
    <definedName name="_Fill" localSheetId="6" hidden="1">#REF!</definedName>
    <definedName name="_Fill" localSheetId="10" hidden="1">#REF!</definedName>
    <definedName name="_Fill" hidden="1">#REF!</definedName>
    <definedName name="_xlnm._FilterDatabase" localSheetId="8" hidden="1">#REF!</definedName>
    <definedName name="_xlnm._FilterDatabase" localSheetId="9" hidden="1">#REF!</definedName>
    <definedName name="_xlnm._FilterDatabase" localSheetId="14" hidden="1">#REF!</definedName>
    <definedName name="_xlnm._FilterDatabase" localSheetId="12" hidden="1">#REF!</definedName>
    <definedName name="_xlnm._FilterDatabase" localSheetId="6" hidden="1">#REF!</definedName>
    <definedName name="_xlnm._FilterDatabase" localSheetId="10" hidden="1">#REF!</definedName>
    <definedName name="_xlnm._FilterDatabase" hidden="1">#REF!</definedName>
    <definedName name="_Key1" localSheetId="5" hidden="1">#REF!</definedName>
    <definedName name="_Key1" localSheetId="11" hidden="1">#REF!</definedName>
    <definedName name="_Key1" localSheetId="8" hidden="1">#REF!</definedName>
    <definedName name="_Key1" localSheetId="7" hidden="1">#REF!</definedName>
    <definedName name="_Key1" localSheetId="9" hidden="1">#REF!</definedName>
    <definedName name="_Key1" localSheetId="14" hidden="1">#REF!</definedName>
    <definedName name="_Key1" localSheetId="12" hidden="1">#REF!</definedName>
    <definedName name="_Key1" localSheetId="6" hidden="1">#REF!</definedName>
    <definedName name="_Key1" localSheetId="10" hidden="1">#REF!</definedName>
    <definedName name="_Key1" localSheetId="2" hidden="1">#REF!</definedName>
    <definedName name="_Key1" hidden="1">#REF!</definedName>
    <definedName name="_Key2" localSheetId="5" hidden="1">#REF!</definedName>
    <definedName name="_Key2" localSheetId="11" hidden="1">#REF!</definedName>
    <definedName name="_Key2" localSheetId="8" hidden="1">#REF!</definedName>
    <definedName name="_Key2" localSheetId="7" hidden="1">#REF!</definedName>
    <definedName name="_Key2" localSheetId="9" hidden="1">#REF!</definedName>
    <definedName name="_Key2" localSheetId="14" hidden="1">#REF!</definedName>
    <definedName name="_Key2" localSheetId="12" hidden="1">#REF!</definedName>
    <definedName name="_Key2" localSheetId="6" hidden="1">#REF!</definedName>
    <definedName name="_Key2" localSheetId="10" hidden="1">#REF!</definedName>
    <definedName name="_Key2" localSheetId="2" hidden="1">#REF!</definedName>
    <definedName name="_Key2" hidden="1">#REF!</definedName>
    <definedName name="_kfkf" localSheetId="8" hidden="1">#REF!</definedName>
    <definedName name="_kfkf" localSheetId="9" hidden="1">#REF!</definedName>
    <definedName name="_kfkf" localSheetId="14" hidden="1">#REF!</definedName>
    <definedName name="_kfkf" localSheetId="12" hidden="1">#REF!</definedName>
    <definedName name="_kfkf" localSheetId="6" hidden="1">#REF!</definedName>
    <definedName name="_kfkf" localSheetId="10" hidden="1">#REF!</definedName>
    <definedName name="_kfkf" hidden="1">#REF!</definedName>
    <definedName name="_MatInverse_In" localSheetId="8" hidden="1">#REF!</definedName>
    <definedName name="_MatInverse_In" localSheetId="7" hidden="1">#REF!</definedName>
    <definedName name="_MatInverse_In" localSheetId="9" hidden="1">#REF!</definedName>
    <definedName name="_MatInverse_In" localSheetId="14" hidden="1">#REF!</definedName>
    <definedName name="_MatInverse_In" localSheetId="12" hidden="1">#REF!</definedName>
    <definedName name="_MatInverse_In" localSheetId="6" hidden="1">#REF!</definedName>
    <definedName name="_MatInverse_In" localSheetId="10" hidden="1">#REF!</definedName>
    <definedName name="_MatInverse_In" hidden="1">#REF!</definedName>
    <definedName name="_MatMult_A" localSheetId="8" hidden="1">#REF!</definedName>
    <definedName name="_MatMult_A" localSheetId="7" hidden="1">#REF!</definedName>
    <definedName name="_MatMult_A" localSheetId="9" hidden="1">#REF!</definedName>
    <definedName name="_MatMult_A" localSheetId="14" hidden="1">#REF!</definedName>
    <definedName name="_MatMult_A" localSheetId="12" hidden="1">#REF!</definedName>
    <definedName name="_MatMult_A" localSheetId="6" hidden="1">#REF!</definedName>
    <definedName name="_MatMult_A" localSheetId="10" hidden="1">#REF!</definedName>
    <definedName name="_MatMult_A" hidden="1">#REF!</definedName>
    <definedName name="_MatMult_AxB" localSheetId="8" hidden="1">#REF!</definedName>
    <definedName name="_MatMult_AxB" localSheetId="7" hidden="1">#REF!</definedName>
    <definedName name="_MatMult_AxB" localSheetId="9" hidden="1">#REF!</definedName>
    <definedName name="_MatMult_AxB" localSheetId="14" hidden="1">#REF!</definedName>
    <definedName name="_MatMult_AxB" localSheetId="12" hidden="1">#REF!</definedName>
    <definedName name="_MatMult_AxB" localSheetId="6" hidden="1">#REF!</definedName>
    <definedName name="_MatMult_AxB" localSheetId="10" hidden="1">#REF!</definedName>
    <definedName name="_MatMult_AxB" hidden="1">#REF!</definedName>
    <definedName name="_MatMult_B" localSheetId="8" hidden="1">#REF!</definedName>
    <definedName name="_MatMult_B" localSheetId="7" hidden="1">#REF!</definedName>
    <definedName name="_MatMult_B" localSheetId="9" hidden="1">#REF!</definedName>
    <definedName name="_MatMult_B" localSheetId="14" hidden="1">#REF!</definedName>
    <definedName name="_MatMult_B" localSheetId="12" hidden="1">#REF!</definedName>
    <definedName name="_MatMult_B" localSheetId="6" hidden="1">#REF!</definedName>
    <definedName name="_MatMult_B" localSheetId="10" hidden="1">#REF!</definedName>
    <definedName name="_MatMult_B" hidden="1">#REF!</definedName>
    <definedName name="_Order1" hidden="1">255</definedName>
    <definedName name="_Order2" hidden="1">255</definedName>
    <definedName name="_Regression_Int" hidden="1">1</definedName>
    <definedName name="_Sort" localSheetId="5" hidden="1">#REF!</definedName>
    <definedName name="_Sort" localSheetId="11" hidden="1">#REF!</definedName>
    <definedName name="_Sort" localSheetId="8" hidden="1">#REF!</definedName>
    <definedName name="_Sort" localSheetId="7" hidden="1">#REF!</definedName>
    <definedName name="_Sort" localSheetId="9" hidden="1">#REF!</definedName>
    <definedName name="_Sort" localSheetId="14" hidden="1">#REF!</definedName>
    <definedName name="_Sort" localSheetId="12" hidden="1">#REF!</definedName>
    <definedName name="_Sort" localSheetId="6" hidden="1">#REF!</definedName>
    <definedName name="_Sort" localSheetId="10" hidden="1">#REF!</definedName>
    <definedName name="_Sort" localSheetId="2" hidden="1">#REF!</definedName>
    <definedName name="_Sort" hidden="1">#REF!</definedName>
    <definedName name="_woogi" localSheetId="8" hidden="1">#REF!</definedName>
    <definedName name="_woogi" localSheetId="9" hidden="1">#REF!</definedName>
    <definedName name="_woogi" localSheetId="14" hidden="1">#REF!</definedName>
    <definedName name="_woogi" localSheetId="12" hidden="1">#REF!</definedName>
    <definedName name="_woogi" localSheetId="6" hidden="1">#REF!</definedName>
    <definedName name="_woogi" localSheetId="10" hidden="1">#REF!</definedName>
    <definedName name="_woogi" hidden="1">#REF!</definedName>
    <definedName name="_woogi2" localSheetId="8" hidden="1">#REF!</definedName>
    <definedName name="_woogi2" localSheetId="9" hidden="1">#REF!</definedName>
    <definedName name="_woogi2" localSheetId="14" hidden="1">#REF!</definedName>
    <definedName name="_woogi2" localSheetId="12" hidden="1">#REF!</definedName>
    <definedName name="_woogi2" localSheetId="6" hidden="1">#REF!</definedName>
    <definedName name="_woogi2" localSheetId="10" hidden="1">#REF!</definedName>
    <definedName name="_woogi2" hidden="1">#REF!</definedName>
    <definedName name="_woogi24" localSheetId="8" hidden="1">#REF!</definedName>
    <definedName name="_woogi24" localSheetId="9" hidden="1">#REF!</definedName>
    <definedName name="_woogi24" localSheetId="14" hidden="1">#REF!</definedName>
    <definedName name="_woogi24" localSheetId="12" hidden="1">#REF!</definedName>
    <definedName name="_woogi24" localSheetId="6" hidden="1">#REF!</definedName>
    <definedName name="_woogi24" localSheetId="10" hidden="1">#REF!</definedName>
    <definedName name="_woogi24" hidden="1">#REF!</definedName>
    <definedName name="_woogi3" localSheetId="8" hidden="1">#REF!</definedName>
    <definedName name="_woogi3" localSheetId="9" hidden="1">#REF!</definedName>
    <definedName name="_woogi3" localSheetId="14" hidden="1">#REF!</definedName>
    <definedName name="_woogi3" localSheetId="12" hidden="1">#REF!</definedName>
    <definedName name="_woogi3" localSheetId="6" hidden="1">#REF!</definedName>
    <definedName name="_woogi3" localSheetId="10" hidden="1">#REF!</definedName>
    <definedName name="_woogi3" hidden="1">#REF!</definedName>
    <definedName name="_재ㅐ햐" localSheetId="8" hidden="1">#REF!</definedName>
    <definedName name="_재ㅐ햐" localSheetId="9" hidden="1">#REF!</definedName>
    <definedName name="_재ㅐ햐" localSheetId="14" hidden="1">#REF!</definedName>
    <definedName name="_재ㅐ햐" localSheetId="12" hidden="1">#REF!</definedName>
    <definedName name="_재ㅐ햐" localSheetId="6" hidden="1">#REF!</definedName>
    <definedName name="_재ㅐ햐" localSheetId="10" hidden="1">#REF!</definedName>
    <definedName name="_재ㅐ햐" hidden="1">#REF!</definedName>
    <definedName name="abc" localSheetId="12" hidden="1">{"'자리배치도'!$AG$1:$CI$28"}</definedName>
    <definedName name="abc" localSheetId="3" hidden="1">{"'자리배치도'!$AG$1:$CI$28"}</definedName>
    <definedName name="abc" localSheetId="6" hidden="1">{"'자리배치도'!$AG$1:$CI$28"}</definedName>
    <definedName name="abc" localSheetId="10" hidden="1">{"'자리배치도'!$AG$1:$CI$28"}</definedName>
    <definedName name="abc" hidden="1">{"'자리배치도'!$AG$1:$CI$28"}</definedName>
    <definedName name="abcd" localSheetId="12" hidden="1">{"'자리배치도'!$AG$1:$CI$28"}</definedName>
    <definedName name="abcd" localSheetId="3" hidden="1">{"'자리배치도'!$AG$1:$CI$28"}</definedName>
    <definedName name="abcd" localSheetId="6" hidden="1">{"'자리배치도'!$AG$1:$CI$28"}</definedName>
    <definedName name="abcd" localSheetId="10" hidden="1">{"'자리배치도'!$AG$1:$CI$28"}</definedName>
    <definedName name="abcd" hidden="1">{"'자리배치도'!$AG$1:$CI$28"}</definedName>
    <definedName name="ABS" localSheetId="12" hidden="1">{#N/A,#N/A,FALSE,"전력간선"}</definedName>
    <definedName name="ABS" localSheetId="3" hidden="1">{#N/A,#N/A,FALSE,"전력간선"}</definedName>
    <definedName name="ABS" localSheetId="6" hidden="1">{#N/A,#N/A,FALSE,"전력간선"}</definedName>
    <definedName name="ABS" localSheetId="10" hidden="1">{#N/A,#N/A,FALSE,"전력간선"}</definedName>
    <definedName name="ABS" hidden="1">{#N/A,#N/A,FALSE,"전력간선"}</definedName>
    <definedName name="AccessDatabase" hidden="1">"C:\My Documents\북부수도사업소\전원차단장치\전원차~1\전원차단장치 내역서 03월06일.mdb"</definedName>
    <definedName name="anscount" hidden="1">1</definedName>
    <definedName name="ASAS" localSheetId="12" hidden="1">{#N/A,#N/A,FALSE,"DAOCM 2차 검토"}</definedName>
    <definedName name="ASAS" localSheetId="3" hidden="1">{#N/A,#N/A,FALSE,"DAOCM 2차 검토"}</definedName>
    <definedName name="ASAS" localSheetId="6" hidden="1">{#N/A,#N/A,FALSE,"DAOCM 2차 검토"}</definedName>
    <definedName name="ASAS" localSheetId="10" hidden="1">{#N/A,#N/A,FALSE,"DAOCM 2차 검토"}</definedName>
    <definedName name="ASAS" hidden="1">{#N/A,#N/A,FALSE,"DAOCM 2차 검토"}</definedName>
    <definedName name="CCTV" localSheetId="12" hidden="1">{#N/A,#N/A,FALSE,"전력간선"}</definedName>
    <definedName name="CCTV" localSheetId="3" hidden="1">{#N/A,#N/A,FALSE,"전력간선"}</definedName>
    <definedName name="CCTV" localSheetId="6" hidden="1">{#N/A,#N/A,FALSE,"전력간선"}</definedName>
    <definedName name="CCTV" localSheetId="10" hidden="1">{#N/A,#N/A,FALSE,"전력간선"}</definedName>
    <definedName name="CCTV" hidden="1">{#N/A,#N/A,FALSE,"전력간선"}</definedName>
    <definedName name="dataww" localSheetId="8" hidden="1">#REF!</definedName>
    <definedName name="dataww" localSheetId="9" hidden="1">#REF!</definedName>
    <definedName name="dataww" localSheetId="14" hidden="1">#REF!</definedName>
    <definedName name="dataww" localSheetId="12" hidden="1">#REF!</definedName>
    <definedName name="dataww" localSheetId="6" hidden="1">#REF!</definedName>
    <definedName name="dataww" localSheetId="10" hidden="1">#REF!</definedName>
    <definedName name="dataww" hidden="1">#REF!</definedName>
    <definedName name="DD" localSheetId="8" hidden="1">'[3]8.PILE  (돌출)'!#REF!</definedName>
    <definedName name="DD" localSheetId="7" hidden="1">'[3]8.PILE  (돌출)'!#REF!</definedName>
    <definedName name="DD" localSheetId="9" hidden="1">'[3]8.PILE  (돌출)'!#REF!</definedName>
    <definedName name="DD" localSheetId="14" hidden="1">'[3]8.PILE  (돌출)'!#REF!</definedName>
    <definedName name="DD" localSheetId="12" hidden="1">'[3]8.PILE  (돌출)'!#REF!</definedName>
    <definedName name="DD" localSheetId="6" hidden="1">'[3]8.PILE  (돌출)'!#REF!</definedName>
    <definedName name="DD" localSheetId="10" hidden="1">'[3]8.PILE  (돌출)'!#REF!</definedName>
    <definedName name="DD" hidden="1">'[3]8.PILE  (돌출)'!#REF!</definedName>
    <definedName name="DDD" localSheetId="8" hidden="1">#REF!</definedName>
    <definedName name="DDD" localSheetId="9" hidden="1">#REF!</definedName>
    <definedName name="DDD" localSheetId="14" hidden="1">#REF!</definedName>
    <definedName name="DDD" localSheetId="12" hidden="1">#REF!</definedName>
    <definedName name="DDD" localSheetId="6" hidden="1">#REF!</definedName>
    <definedName name="DDD" localSheetId="10" hidden="1">#REF!</definedName>
    <definedName name="DDD" hidden="1">#REF!</definedName>
    <definedName name="ddddd" localSheetId="8" hidden="1">#REF!</definedName>
    <definedName name="ddddd" localSheetId="9" hidden="1">#REF!</definedName>
    <definedName name="ddddd" localSheetId="14" hidden="1">#REF!</definedName>
    <definedName name="ddddd" localSheetId="12" hidden="1">#REF!</definedName>
    <definedName name="ddddd" localSheetId="6" hidden="1">#REF!</definedName>
    <definedName name="ddddd" localSheetId="10" hidden="1">#REF!</definedName>
    <definedName name="ddddd" hidden="1">#REF!</definedName>
    <definedName name="DSF" hidden="1">'[4]도체종-상수표'!$S$48:$AV$48</definedName>
    <definedName name="DWD" localSheetId="12" hidden="1">{#N/A,#N/A,FALSE,"전력간선"}</definedName>
    <definedName name="DWD" localSheetId="3" hidden="1">{#N/A,#N/A,FALSE,"전력간선"}</definedName>
    <definedName name="DWD" localSheetId="6" hidden="1">{#N/A,#N/A,FALSE,"전력간선"}</definedName>
    <definedName name="DWD" localSheetId="10" hidden="1">{#N/A,#N/A,FALSE,"전력간선"}</definedName>
    <definedName name="DWD" hidden="1">{#N/A,#N/A,FALSE,"전력간선"}</definedName>
    <definedName name="ee" localSheetId="12" hidden="1">{#N/A,#N/A,FALSE,"단가표지"}</definedName>
    <definedName name="ee" localSheetId="3" hidden="1">{#N/A,#N/A,FALSE,"단가표지"}</definedName>
    <definedName name="ee" localSheetId="6" hidden="1">{#N/A,#N/A,FALSE,"단가표지"}</definedName>
    <definedName name="ee" localSheetId="10" hidden="1">{#N/A,#N/A,FALSE,"단가표지"}</definedName>
    <definedName name="ee" hidden="1">{#N/A,#N/A,FALSE,"단가표지"}</definedName>
    <definedName name="eeeeeee" localSheetId="12" hidden="1">{"'자리배치도'!$AG$1:$CI$28"}</definedName>
    <definedName name="eeeeeee" localSheetId="3" hidden="1">{"'자리배치도'!$AG$1:$CI$28"}</definedName>
    <definedName name="eeeeeee" localSheetId="6" hidden="1">{"'자리배치도'!$AG$1:$CI$28"}</definedName>
    <definedName name="eeeeeee" localSheetId="10" hidden="1">{"'자리배치도'!$AG$1:$CI$28"}</definedName>
    <definedName name="eeeeeee" hidden="1">{"'자리배치도'!$AG$1:$CI$28"}</definedName>
    <definedName name="EWAFADS" hidden="1">[5]Sheet14!$M$61:$M$130</definedName>
    <definedName name="EWFDA" hidden="1">[5]Sheet14!$Q$45:$AT$45</definedName>
    <definedName name="EWR" hidden="1">'[4]도체종-상수표'!$S$48:$AV$48</definedName>
    <definedName name="ewrertr4" localSheetId="12" hidden="1">{"'자리배치도'!$AG$1:$CI$28"}</definedName>
    <definedName name="ewrertr4" localSheetId="3" hidden="1">{"'자리배치도'!$AG$1:$CI$28"}</definedName>
    <definedName name="ewrertr4" localSheetId="6" hidden="1">{"'자리배치도'!$AG$1:$CI$28"}</definedName>
    <definedName name="ewrertr4" localSheetId="10" hidden="1">{"'자리배치도'!$AG$1:$CI$28"}</definedName>
    <definedName name="ewrertr4" hidden="1">{"'자리배치도'!$AG$1:$CI$28"}</definedName>
    <definedName name="ff" localSheetId="12" hidden="1">{#N/A,#N/A,FALSE,"운반시간"}</definedName>
    <definedName name="ff" localSheetId="3" hidden="1">{#N/A,#N/A,FALSE,"운반시간"}</definedName>
    <definedName name="ff" localSheetId="6" hidden="1">{#N/A,#N/A,FALSE,"운반시간"}</definedName>
    <definedName name="ff" localSheetId="10" hidden="1">{#N/A,#N/A,FALSE,"운반시간"}</definedName>
    <definedName name="ff" hidden="1">{#N/A,#N/A,FALSE,"운반시간"}</definedName>
    <definedName name="FFF" localSheetId="12" hidden="1">{#N/A,#N/A,FALSE,"CCTV"}</definedName>
    <definedName name="FFF" localSheetId="6" hidden="1">{#N/A,#N/A,FALSE,"CCTV"}</definedName>
    <definedName name="FFF" localSheetId="10" hidden="1">{#N/A,#N/A,FALSE,"CCTV"}</definedName>
    <definedName name="FFF" hidden="1">{#N/A,#N/A,FALSE,"CCTV"}</definedName>
    <definedName name="FH" hidden="1">'[4]도체종-상수표'!$S$47:$AV$47</definedName>
    <definedName name="FHFH" hidden="1">[6]수량산출!$A$1:$A$8561</definedName>
    <definedName name="FHFK" localSheetId="5" hidden="1">[6]수량산출!#REF!</definedName>
    <definedName name="FHFK" localSheetId="11" hidden="1">[6]수량산출!#REF!</definedName>
    <definedName name="FHFK" localSheetId="8" hidden="1">[6]수량산출!#REF!</definedName>
    <definedName name="FHFK" localSheetId="7" hidden="1">[6]수량산출!#REF!</definedName>
    <definedName name="FHFK" localSheetId="9" hidden="1">[6]수량산출!#REF!</definedName>
    <definedName name="FHFK" localSheetId="14" hidden="1">[6]수량산출!#REF!</definedName>
    <definedName name="FHFK" localSheetId="12" hidden="1">[6]수량산출!#REF!</definedName>
    <definedName name="FHFK" localSheetId="6" hidden="1">[6]수량산출!#REF!</definedName>
    <definedName name="FHFK" localSheetId="10" hidden="1">[6]수량산출!#REF!</definedName>
    <definedName name="FHFK" localSheetId="2" hidden="1">[6]수량산출!#REF!</definedName>
    <definedName name="FHFK" hidden="1">[6]수량산출!#REF!</definedName>
    <definedName name="fv" localSheetId="12" hidden="1">{#N/A,#N/A,FALSE,"전력간선"}</definedName>
    <definedName name="fv" localSheetId="3" hidden="1">{#N/A,#N/A,FALSE,"전력간선"}</definedName>
    <definedName name="fv" localSheetId="6" hidden="1">{#N/A,#N/A,FALSE,"전력간선"}</definedName>
    <definedName name="fv" localSheetId="10" hidden="1">{#N/A,#N/A,FALSE,"전력간선"}</definedName>
    <definedName name="fv" hidden="1">{#N/A,#N/A,FALSE,"전력간선"}</definedName>
    <definedName name="GFSD" hidden="1">'[4]도체종-상수표'!$Q$48:$AT$48</definedName>
    <definedName name="gg" localSheetId="12" hidden="1">{#N/A,#N/A,FALSE,"운반시간"}</definedName>
    <definedName name="gg" localSheetId="3" hidden="1">{#N/A,#N/A,FALSE,"운반시간"}</definedName>
    <definedName name="gg" localSheetId="6" hidden="1">{#N/A,#N/A,FALSE,"운반시간"}</definedName>
    <definedName name="gg" localSheetId="10" hidden="1">{#N/A,#N/A,FALSE,"운반시간"}</definedName>
    <definedName name="gg" hidden="1">{#N/A,#N/A,FALSE,"운반시간"}</definedName>
    <definedName name="HHHH" localSheetId="5" hidden="1">#REF!</definedName>
    <definedName name="HHHH" localSheetId="11" hidden="1">#REF!</definedName>
    <definedName name="HHHH" localSheetId="8" hidden="1">#REF!</definedName>
    <definedName name="HHHH" localSheetId="7" hidden="1">#REF!</definedName>
    <definedName name="HHHH" localSheetId="9" hidden="1">#REF!</definedName>
    <definedName name="HHHH" localSheetId="14" hidden="1">#REF!</definedName>
    <definedName name="HHHH" localSheetId="12" hidden="1">#REF!</definedName>
    <definedName name="HHHH" localSheetId="6" hidden="1">#REF!</definedName>
    <definedName name="HHHH" localSheetId="10" hidden="1">#REF!</definedName>
    <definedName name="HHHH" localSheetId="2" hidden="1">#REF!</definedName>
    <definedName name="HHHH" hidden="1">#REF!</definedName>
    <definedName name="HTML_CodePage" hidden="1">949</definedName>
    <definedName name="HTML_Control" localSheetId="12" hidden="1">{"'자리배치도'!$AG$1:$CI$28"}</definedName>
    <definedName name="HTML_Control" localSheetId="3" hidden="1">{"'자리배치도'!$AG$1:$CI$28"}</definedName>
    <definedName name="HTML_Control" localSheetId="6" hidden="1">{"'자리배치도'!$AG$1:$CI$28"}</definedName>
    <definedName name="HTML_Control" localSheetId="10" hidden="1">{"'자리배치도'!$AG$1:$CI$28"}</definedName>
    <definedName name="HTML_Control" hidden="1">{"'자리배치도'!$AG$1:$CI$28"}</definedName>
    <definedName name="HTML_Description" hidden="1">""</definedName>
    <definedName name="HTML_Email" hidden="1">""</definedName>
    <definedName name="HTML_Header" hidden="1">"자리배치도"</definedName>
    <definedName name="HTML_LastUpdate" hidden="1">"98-04-21"</definedName>
    <definedName name="HTML_LineAfter" hidden="1">FALSE</definedName>
    <definedName name="HTML_LineBefore" hidden="1">FALSE</definedName>
    <definedName name="HTML_Name" hidden="1">"김회진"</definedName>
    <definedName name="HTML_OBDlg2" hidden="1">TRUE</definedName>
    <definedName name="HTML_OBDlg4" hidden="1">TRUE</definedName>
    <definedName name="HTML_OS" hidden="1">0</definedName>
    <definedName name="HTML_PathFile" hidden="1">"E:\업무분장\DESK.htm"</definedName>
    <definedName name="HTML_Title" hidden="1">"좌석배치"</definedName>
    <definedName name="iiiii" localSheetId="12" hidden="1">{"'자리배치도'!$AG$1:$CI$28"}</definedName>
    <definedName name="iiiii" localSheetId="3" hidden="1">{"'자리배치도'!$AG$1:$CI$28"}</definedName>
    <definedName name="iiiii" localSheetId="6" hidden="1">{"'자리배치도'!$AG$1:$CI$28"}</definedName>
    <definedName name="iiiii" localSheetId="10" hidden="1">{"'자리배치도'!$AG$1:$CI$28"}</definedName>
    <definedName name="iiiii" hidden="1">{"'자리배치도'!$AG$1:$CI$28"}</definedName>
    <definedName name="IU" hidden="1">'[4]도체종-상수표'!$O$131:$O$201</definedName>
    <definedName name="JANG" hidden="1">[1]Sheet14!$Q$45:$AT$45</definedName>
    <definedName name="JK" hidden="1">'[4]도체종-상수표'!$Q$48:$AT$48</definedName>
    <definedName name="KKK" localSheetId="5" hidden="1">#REF!</definedName>
    <definedName name="KKK" localSheetId="11" hidden="1">#REF!</definedName>
    <definedName name="KKK" localSheetId="8" hidden="1">#REF!</definedName>
    <definedName name="KKK" localSheetId="7" hidden="1">#REF!</definedName>
    <definedName name="KKK" localSheetId="9" hidden="1">#REF!</definedName>
    <definedName name="KKK" localSheetId="14" hidden="1">#REF!</definedName>
    <definedName name="KKK" localSheetId="12" hidden="1">#REF!</definedName>
    <definedName name="KKK" localSheetId="6" hidden="1">#REF!</definedName>
    <definedName name="KKK" localSheetId="10" hidden="1">#REF!</definedName>
    <definedName name="KKK" localSheetId="2" hidden="1">#REF!</definedName>
    <definedName name="KKK" hidden="1">#REF!</definedName>
    <definedName name="ktf" localSheetId="8" hidden="1">#REF!</definedName>
    <definedName name="ktf" localSheetId="9" hidden="1">#REF!</definedName>
    <definedName name="ktf" localSheetId="14" hidden="1">#REF!</definedName>
    <definedName name="ktf" localSheetId="12" hidden="1">#REF!</definedName>
    <definedName name="ktf" localSheetId="6" hidden="1">#REF!</definedName>
    <definedName name="ktf" localSheetId="10" hidden="1">#REF!</definedName>
    <definedName name="ktf" hidden="1">#REF!</definedName>
    <definedName name="kty" localSheetId="8" hidden="1">#REF!</definedName>
    <definedName name="kty" localSheetId="9" hidden="1">#REF!</definedName>
    <definedName name="kty" localSheetId="14" hidden="1">#REF!</definedName>
    <definedName name="kty" localSheetId="12" hidden="1">#REF!</definedName>
    <definedName name="kty" localSheetId="6" hidden="1">#REF!</definedName>
    <definedName name="kty" localSheetId="10" hidden="1">#REF!</definedName>
    <definedName name="kty" hidden="1">#REF!</definedName>
    <definedName name="lll" localSheetId="8" hidden="1">#REF!</definedName>
    <definedName name="lll" localSheetId="9" hidden="1">#REF!</definedName>
    <definedName name="lll" localSheetId="14" hidden="1">#REF!</definedName>
    <definedName name="lll" localSheetId="12" hidden="1">#REF!</definedName>
    <definedName name="lll" localSheetId="6" hidden="1">#REF!</definedName>
    <definedName name="lll" localSheetId="10" hidden="1">#REF!</definedName>
    <definedName name="lll" hidden="1">#REF!</definedName>
    <definedName name="m" localSheetId="8" hidden="1">#REF!</definedName>
    <definedName name="m" localSheetId="9" hidden="1">#REF!</definedName>
    <definedName name="m" localSheetId="14" hidden="1">#REF!</definedName>
    <definedName name="m" localSheetId="12" hidden="1">#REF!</definedName>
    <definedName name="m" localSheetId="6" hidden="1">#REF!</definedName>
    <definedName name="m" localSheetId="10" hidden="1">#REF!</definedName>
    <definedName name="m" hidden="1">#REF!</definedName>
    <definedName name="mm" localSheetId="12" hidden="1">{#N/A,#N/A,TRUE,"토적및재료집계";#N/A,#N/A,TRUE,"토적및재료집계";#N/A,#N/A,TRUE,"단위량"}</definedName>
    <definedName name="mm" localSheetId="3" hidden="1">{#N/A,#N/A,TRUE,"토적및재료집계";#N/A,#N/A,TRUE,"토적및재료집계";#N/A,#N/A,TRUE,"단위량"}</definedName>
    <definedName name="mm" localSheetId="6" hidden="1">{#N/A,#N/A,TRUE,"토적및재료집계";#N/A,#N/A,TRUE,"토적및재료집계";#N/A,#N/A,TRUE,"단위량"}</definedName>
    <definedName name="mm" localSheetId="10" hidden="1">{#N/A,#N/A,TRUE,"토적및재료집계";#N/A,#N/A,TRUE,"토적및재료집계";#N/A,#N/A,TRUE,"단위량"}</definedName>
    <definedName name="mm" hidden="1">{#N/A,#N/A,TRUE,"토적및재료집계";#N/A,#N/A,TRUE,"토적및재료집계";#N/A,#N/A,TRUE,"단위량"}</definedName>
    <definedName name="NEWNAME" localSheetId="12" hidden="1">{#N/A,#N/A,FALSE,"CCTV"}</definedName>
    <definedName name="NEWNAME" localSheetId="6" hidden="1">{#N/A,#N/A,FALSE,"CCTV"}</definedName>
    <definedName name="NEWNAME" localSheetId="10" hidden="1">{#N/A,#N/A,FALSE,"CCTV"}</definedName>
    <definedName name="NEWNAME" hidden="1">{#N/A,#N/A,FALSE,"CCTV"}</definedName>
    <definedName name="OI" hidden="1">'[4]도체종-상수표'!$O$202:$O$271</definedName>
    <definedName name="OOO" localSheetId="8" hidden="1">#REF!</definedName>
    <definedName name="OOO" localSheetId="9" hidden="1">#REF!</definedName>
    <definedName name="OOO" localSheetId="14" hidden="1">#REF!</definedName>
    <definedName name="OOO" localSheetId="12" hidden="1">#REF!</definedName>
    <definedName name="OOO" localSheetId="6" hidden="1">#REF!</definedName>
    <definedName name="OOO" localSheetId="10" hidden="1">#REF!</definedName>
    <definedName name="OOO" hidden="1">#REF!</definedName>
    <definedName name="oooooo" localSheetId="12" hidden="1">{"'자리배치도'!$AG$1:$CI$28"}</definedName>
    <definedName name="oooooo" localSheetId="3" hidden="1">{"'자리배치도'!$AG$1:$CI$28"}</definedName>
    <definedName name="oooooo" localSheetId="6" hidden="1">{"'자리배치도'!$AG$1:$CI$28"}</definedName>
    <definedName name="oooooo" localSheetId="10" hidden="1">{"'자리배치도'!$AG$1:$CI$28"}</definedName>
    <definedName name="oooooo" hidden="1">{"'자리배치도'!$AG$1:$CI$28"}</definedName>
    <definedName name="PPP" localSheetId="12" hidden="1">{#N/A,#N/A,TRUE,"토적및재료집계";#N/A,#N/A,TRUE,"토적및재료집계";#N/A,#N/A,TRUE,"단위량"}</definedName>
    <definedName name="PPP" localSheetId="3" hidden="1">{#N/A,#N/A,TRUE,"토적및재료집계";#N/A,#N/A,TRUE,"토적및재료집계";#N/A,#N/A,TRUE,"단위량"}</definedName>
    <definedName name="PPP" localSheetId="6" hidden="1">{#N/A,#N/A,TRUE,"토적및재료집계";#N/A,#N/A,TRUE,"토적및재료집계";#N/A,#N/A,TRUE,"단위량"}</definedName>
    <definedName name="PPP" localSheetId="10" hidden="1">{#N/A,#N/A,TRUE,"토적및재료집계";#N/A,#N/A,TRUE,"토적및재료집계";#N/A,#N/A,TRUE,"단위량"}</definedName>
    <definedName name="PPP" hidden="1">{#N/A,#N/A,TRUE,"토적및재료집계";#N/A,#N/A,TRUE,"토적및재료집계";#N/A,#N/A,TRUE,"단위량"}</definedName>
    <definedName name="ppppp" localSheetId="12" hidden="1">{"'자리배치도'!$AG$1:$CI$28"}</definedName>
    <definedName name="ppppp" localSheetId="3" hidden="1">{"'자리배치도'!$AG$1:$CI$28"}</definedName>
    <definedName name="ppppp" localSheetId="6" hidden="1">{"'자리배치도'!$AG$1:$CI$28"}</definedName>
    <definedName name="ppppp" localSheetId="10" hidden="1">{"'자리배치도'!$AG$1:$CI$28"}</definedName>
    <definedName name="ppppp" hidden="1">{"'자리배치도'!$AG$1:$CI$28"}</definedName>
    <definedName name="_xlnm.Print_Area" localSheetId="1">'0.설계서'!$A$1:$H$52</definedName>
    <definedName name="_xlnm.Print_Area" localSheetId="5">'0.표지'!$A$1:$M$18</definedName>
    <definedName name="_xlnm.Print_Area" localSheetId="11">'5.표지'!$A$1:$M$18</definedName>
    <definedName name="_xlnm.Print_Area" localSheetId="8">'공사비내역서(현장장비)'!$C$1:$O$69</definedName>
    <definedName name="_xlnm.Print_Area" localSheetId="7">'관급자재비(3자단가)'!$C$1:$O$27</definedName>
    <definedName name="_xlnm.Print_Area" localSheetId="9">관급자재비내역서!$C$1:$O$26</definedName>
    <definedName name="_xlnm.Print_Area" localSheetId="14">'관급자재비수량집계표(현장장비)'!$C$1:$O$27</definedName>
    <definedName name="_xlnm.Print_Area" localSheetId="4">목차!$A$1:$M$47</definedName>
    <definedName name="_xlnm.Print_Area" localSheetId="3">설계설명서!$A$1:$M$23</definedName>
    <definedName name="_xlnm.Print_Area" localSheetId="6">원가계산서!$A$1:$H$32</definedName>
    <definedName name="_xlnm.Print_Area" localSheetId="10">'폐기물처리비 내역서'!$C$1:$O$27</definedName>
    <definedName name="_xlnm.Print_Area" localSheetId="2">'표지 (설계설명서)'!$A$1:$M$18</definedName>
    <definedName name="PRINT_TILIES" localSheetId="14">#REF!,#REF!,#REF!,#REF!,#REF!</definedName>
    <definedName name="PRINT_TILIES">#REF!,#REF!,#REF!,#REF!,#REF!</definedName>
    <definedName name="PRINT_TILLES">[7]우수!$A$1:$IV$3,[7]우수!$A$1:$D$65536</definedName>
    <definedName name="_xlnm.Print_Titles" localSheetId="8">'공사비내역서(현장장비)'!$1:$4</definedName>
    <definedName name="_xlnm.Print_Titles" localSheetId="7">'관급자재비(3자단가)'!$1:$4</definedName>
    <definedName name="_xlnm.Print_Titles" localSheetId="9">관급자재비내역서!$1:$4</definedName>
    <definedName name="_xlnm.Print_Titles" localSheetId="14">'관급자재비수량집계표(현장장비)'!$1:$4</definedName>
    <definedName name="_xlnm.Print_Titles" localSheetId="10">'폐기물처리비 내역서'!$1:$4</definedName>
    <definedName name="qk" localSheetId="12" hidden="1">{"'자리배치도'!$AG$1:$CI$28"}</definedName>
    <definedName name="qk" localSheetId="3" hidden="1">{"'자리배치도'!$AG$1:$CI$28"}</definedName>
    <definedName name="qk" localSheetId="6" hidden="1">{"'자리배치도'!$AG$1:$CI$28"}</definedName>
    <definedName name="qk" localSheetId="10" hidden="1">{"'자리배치도'!$AG$1:$CI$28"}</definedName>
    <definedName name="qk" hidden="1">{"'자리배치도'!$AG$1:$CI$28"}</definedName>
    <definedName name="qq" localSheetId="12" hidden="1">{#N/A,#N/A,FALSE,"단가표지"}</definedName>
    <definedName name="qq" localSheetId="3" hidden="1">{#N/A,#N/A,FALSE,"단가표지"}</definedName>
    <definedName name="qq" localSheetId="6" hidden="1">{#N/A,#N/A,FALSE,"단가표지"}</definedName>
    <definedName name="qq" localSheetId="10" hidden="1">{#N/A,#N/A,FALSE,"단가표지"}</definedName>
    <definedName name="qq" hidden="1">{#N/A,#N/A,FALSE,"단가표지"}</definedName>
    <definedName name="QW" localSheetId="12" hidden="1">{#N/A,#N/A,TRUE,"토적및재료집계";#N/A,#N/A,TRUE,"토적및재료집계";#N/A,#N/A,TRUE,"단위량"}</definedName>
    <definedName name="QW" localSheetId="3" hidden="1">{#N/A,#N/A,TRUE,"토적및재료집계";#N/A,#N/A,TRUE,"토적및재료집계";#N/A,#N/A,TRUE,"단위량"}</definedName>
    <definedName name="QW" localSheetId="6" hidden="1">{#N/A,#N/A,TRUE,"토적및재료집계";#N/A,#N/A,TRUE,"토적및재료집계";#N/A,#N/A,TRUE,"단위량"}</definedName>
    <definedName name="QW" localSheetId="10" hidden="1">{#N/A,#N/A,TRUE,"토적및재료집계";#N/A,#N/A,TRUE,"토적및재료집계";#N/A,#N/A,TRUE,"단위량"}</definedName>
    <definedName name="QW" hidden="1">{#N/A,#N/A,TRUE,"토적및재료집계";#N/A,#N/A,TRUE,"토적및재료집계";#N/A,#N/A,TRUE,"단위량"}</definedName>
    <definedName name="QWS" localSheetId="8" hidden="1">#REF!</definedName>
    <definedName name="QWS" localSheetId="9" hidden="1">#REF!</definedName>
    <definedName name="QWS" localSheetId="14" hidden="1">#REF!</definedName>
    <definedName name="QWS" localSheetId="12" hidden="1">#REF!</definedName>
    <definedName name="QWS" localSheetId="6" hidden="1">#REF!</definedName>
    <definedName name="QWS" localSheetId="10" hidden="1">#REF!</definedName>
    <definedName name="QWS" hidden="1">#REF!</definedName>
    <definedName name="REG" hidden="1">'[4]도체종-상수표'!$S$51:$AV$51</definedName>
    <definedName name="rhkstp" localSheetId="12" hidden="1">{#N/A,#N/A,FALSE,"DAOCM 2차 검토"}</definedName>
    <definedName name="rhkstp" localSheetId="3" hidden="1">{#N/A,#N/A,FALSE,"DAOCM 2차 검토"}</definedName>
    <definedName name="rhkstp" localSheetId="6" hidden="1">{#N/A,#N/A,FALSE,"DAOCM 2차 검토"}</definedName>
    <definedName name="rhkstp" localSheetId="10" hidden="1">{#N/A,#N/A,FALSE,"DAOCM 2차 검토"}</definedName>
    <definedName name="rhkstp" hidden="1">{#N/A,#N/A,FALSE,"DAOCM 2차 검토"}</definedName>
    <definedName name="RK" localSheetId="5" hidden="1">[6]수량산출!#REF!</definedName>
    <definedName name="RK" localSheetId="11" hidden="1">[6]수량산출!#REF!</definedName>
    <definedName name="RK" localSheetId="8" hidden="1">[6]수량산출!#REF!</definedName>
    <definedName name="RK" localSheetId="7" hidden="1">[6]수량산출!#REF!</definedName>
    <definedName name="RK" localSheetId="9" hidden="1">[6]수량산출!#REF!</definedName>
    <definedName name="RK" localSheetId="14" hidden="1">[6]수량산출!#REF!</definedName>
    <definedName name="RK" localSheetId="12" hidden="1">[6]수량산출!#REF!</definedName>
    <definedName name="RK" localSheetId="6" hidden="1">[6]수량산출!#REF!</definedName>
    <definedName name="RK" localSheetId="10" hidden="1">[6]수량산출!#REF!</definedName>
    <definedName name="RK" localSheetId="2" hidden="1">[6]수량산출!#REF!</definedName>
    <definedName name="RK" hidden="1">[6]수량산출!#REF!</definedName>
    <definedName name="rrrrrr" localSheetId="12" hidden="1">{"'자리배치도'!$AG$1:$CI$28"}</definedName>
    <definedName name="rrrrrr" localSheetId="3" hidden="1">{"'자리배치도'!$AG$1:$CI$28"}</definedName>
    <definedName name="rrrrrr" localSheetId="6" hidden="1">{"'자리배치도'!$AG$1:$CI$28"}</definedName>
    <definedName name="rrrrrr" localSheetId="10" hidden="1">{"'자리배치도'!$AG$1:$CI$28"}</definedName>
    <definedName name="rrrrrr" hidden="1">{"'자리배치도'!$AG$1:$CI$28"}</definedName>
    <definedName name="ss" localSheetId="12" hidden="1">{#N/A,#N/A,FALSE,"운반시간"}</definedName>
    <definedName name="ss" localSheetId="3" hidden="1">{#N/A,#N/A,FALSE,"운반시간"}</definedName>
    <definedName name="ss" localSheetId="6" hidden="1">{#N/A,#N/A,FALSE,"운반시간"}</definedName>
    <definedName name="ss" localSheetId="10" hidden="1">{#N/A,#N/A,FALSE,"운반시간"}</definedName>
    <definedName name="ss" hidden="1">{#N/A,#N/A,FALSE,"운반시간"}</definedName>
    <definedName name="SSVSS" hidden="1">[5]Sheet14!$M$201:$M$270</definedName>
    <definedName name="SUM_A" localSheetId="9">[8]!SUM_A</definedName>
    <definedName name="SUM_A" localSheetId="14">[8]!SUM_A</definedName>
    <definedName name="SUM_A">[8]!SUM_A</definedName>
    <definedName name="TC" hidden="1">[1]Sheet14!$M$61:$M$130</definedName>
    <definedName name="tt" localSheetId="12" hidden="1">{#N/A,#N/A,FALSE,"단가표지"}</definedName>
    <definedName name="tt" localSheetId="3" hidden="1">{#N/A,#N/A,FALSE,"단가표지"}</definedName>
    <definedName name="tt" localSheetId="6" hidden="1">{#N/A,#N/A,FALSE,"단가표지"}</definedName>
    <definedName name="tt" localSheetId="10" hidden="1">{#N/A,#N/A,FALSE,"단가표지"}</definedName>
    <definedName name="tt" hidden="1">{#N/A,#N/A,FALSE,"단가표지"}</definedName>
    <definedName name="TTTT" localSheetId="8" hidden="1">#REF!</definedName>
    <definedName name="TTTT" localSheetId="9" hidden="1">#REF!</definedName>
    <definedName name="TTTT" localSheetId="14" hidden="1">#REF!</definedName>
    <definedName name="TTTT" localSheetId="12" hidden="1">#REF!</definedName>
    <definedName name="TTTT" localSheetId="6" hidden="1">#REF!</definedName>
    <definedName name="TTTT" localSheetId="10" hidden="1">#REF!</definedName>
    <definedName name="TTTT" hidden="1">#REF!</definedName>
    <definedName name="tttttt" localSheetId="12" hidden="1">{"'자리배치도'!$AG$1:$CI$28"}</definedName>
    <definedName name="tttttt" localSheetId="3" hidden="1">{"'자리배치도'!$AG$1:$CI$28"}</definedName>
    <definedName name="tttttt" localSheetId="6" hidden="1">{"'자리배치도'!$AG$1:$CI$28"}</definedName>
    <definedName name="tttttt" localSheetId="10" hidden="1">{"'자리배치도'!$AG$1:$CI$28"}</definedName>
    <definedName name="tttttt" hidden="1">{"'자리배치도'!$AG$1:$CI$28"}</definedName>
    <definedName name="TUR" hidden="1">'[4]도체종-상수표'!$O$272:$O$341</definedName>
    <definedName name="UI" hidden="1">'[4]도체종-상수표'!$O$64:$O$131</definedName>
    <definedName name="uuuuuu" localSheetId="12" hidden="1">{"'자리배치도'!$AG$1:$CI$28"}</definedName>
    <definedName name="uuuuuu" localSheetId="3" hidden="1">{"'자리배치도'!$AG$1:$CI$28"}</definedName>
    <definedName name="uuuuuu" localSheetId="6" hidden="1">{"'자리배치도'!$AG$1:$CI$28"}</definedName>
    <definedName name="uuuuuu" localSheetId="10" hidden="1">{"'자리배치도'!$AG$1:$CI$28"}</definedName>
    <definedName name="uuuuuu" hidden="1">{"'자리배치도'!$AG$1:$CI$28"}</definedName>
    <definedName name="VV" localSheetId="12" hidden="1">{"'자리배치도'!$AG$1:$CI$28"}</definedName>
    <definedName name="VV" localSheetId="3" hidden="1">{"'자리배치도'!$AG$1:$CI$28"}</definedName>
    <definedName name="VV" localSheetId="6" hidden="1">{"'자리배치도'!$AG$1:$CI$28"}</definedName>
    <definedName name="VV" localSheetId="10" hidden="1">{"'자리배치도'!$AG$1:$CI$28"}</definedName>
    <definedName name="VV" hidden="1">{"'자리배치도'!$AG$1:$CI$28"}</definedName>
    <definedName name="wm.조골재1" localSheetId="12" hidden="1">{#N/A,#N/A,FALSE,"조골재"}</definedName>
    <definedName name="wm.조골재1" localSheetId="3" hidden="1">{#N/A,#N/A,FALSE,"조골재"}</definedName>
    <definedName name="wm.조골재1" localSheetId="6" hidden="1">{#N/A,#N/A,FALSE,"조골재"}</definedName>
    <definedName name="wm.조골재1" localSheetId="10" hidden="1">{#N/A,#N/A,FALSE,"조골재"}</definedName>
    <definedName name="wm.조골재1" hidden="1">{#N/A,#N/A,FALSE,"조골재"}</definedName>
    <definedName name="woogi" localSheetId="8" hidden="1">#REF!</definedName>
    <definedName name="woogi" localSheetId="9" hidden="1">#REF!</definedName>
    <definedName name="woogi" localSheetId="14" hidden="1">#REF!</definedName>
    <definedName name="woogi" localSheetId="12" hidden="1">#REF!</definedName>
    <definedName name="woogi" localSheetId="6" hidden="1">#REF!</definedName>
    <definedName name="woogi" localSheetId="10" hidden="1">#REF!</definedName>
    <definedName name="woogi" hidden="1">#REF!</definedName>
    <definedName name="woogi2" localSheetId="8" hidden="1">#REF!</definedName>
    <definedName name="woogi2" localSheetId="9" hidden="1">#REF!</definedName>
    <definedName name="woogi2" localSheetId="14" hidden="1">#REF!</definedName>
    <definedName name="woogi2" localSheetId="12" hidden="1">#REF!</definedName>
    <definedName name="woogi2" localSheetId="6" hidden="1">#REF!</definedName>
    <definedName name="woogi2" localSheetId="10" hidden="1">#REF!</definedName>
    <definedName name="woogi2" hidden="1">#REF!</definedName>
    <definedName name="WRITE" localSheetId="12" hidden="1">{#N/A,#N/A,FALSE,"CCTV"}</definedName>
    <definedName name="WRITE" localSheetId="6" hidden="1">{#N/A,#N/A,FALSE,"CCTV"}</definedName>
    <definedName name="WRITE" localSheetId="10" hidden="1">{#N/A,#N/A,FALSE,"CCTV"}</definedName>
    <definedName name="WRITE" hidden="1">{#N/A,#N/A,FALSE,"CCTV"}</definedName>
    <definedName name="wrn.2번." localSheetId="12" hidden="1">{#N/A,#N/A,FALSE,"2~8번"}</definedName>
    <definedName name="wrn.2번." localSheetId="3" hidden="1">{#N/A,#N/A,FALSE,"2~8번"}</definedName>
    <definedName name="wrn.2번." localSheetId="6" hidden="1">{#N/A,#N/A,FALSE,"2~8번"}</definedName>
    <definedName name="wrn.2번." localSheetId="10" hidden="1">{#N/A,#N/A,FALSE,"2~8번"}</definedName>
    <definedName name="wrn.2번." hidden="1">{#N/A,#N/A,FALSE,"2~8번"}</definedName>
    <definedName name="wrn.97년._.사업계획._.및._.예산지침." localSheetId="12" hidden="1">{#N/A,#N/A,TRUE,"1";#N/A,#N/A,TRUE,"2";#N/A,#N/A,TRUE,"3";#N/A,#N/A,TRUE,"4";#N/A,#N/A,TRUE,"5";#N/A,#N/A,TRUE,"6";#N/A,#N/A,TRUE,"7"}</definedName>
    <definedName name="wrn.97년._.사업계획._.및._.예산지침." localSheetId="3" hidden="1">{#N/A,#N/A,TRUE,"1";#N/A,#N/A,TRUE,"2";#N/A,#N/A,TRUE,"3";#N/A,#N/A,TRUE,"4";#N/A,#N/A,TRUE,"5";#N/A,#N/A,TRUE,"6";#N/A,#N/A,TRUE,"7"}</definedName>
    <definedName name="wrn.97년._.사업계획._.및._.예산지침." localSheetId="6" hidden="1">{#N/A,#N/A,TRUE,"1";#N/A,#N/A,TRUE,"2";#N/A,#N/A,TRUE,"3";#N/A,#N/A,TRUE,"4";#N/A,#N/A,TRUE,"5";#N/A,#N/A,TRUE,"6";#N/A,#N/A,TRUE,"7"}</definedName>
    <definedName name="wrn.97년._.사업계획._.및._.예산지침." localSheetId="10" hidden="1">{#N/A,#N/A,TRUE,"1";#N/A,#N/A,TRUE,"2";#N/A,#N/A,TRUE,"3";#N/A,#N/A,TRUE,"4";#N/A,#N/A,TRUE,"5";#N/A,#N/A,TRUE,"6";#N/A,#N/A,TRUE,"7"}</definedName>
    <definedName name="wrn.97년._.사업계획._.및._.예산지침." hidden="1">{#N/A,#N/A,TRUE,"1";#N/A,#N/A,TRUE,"2";#N/A,#N/A,TRUE,"3";#N/A,#N/A,TRUE,"4";#N/A,#N/A,TRUE,"5";#N/A,#N/A,TRUE,"6";#N/A,#N/A,TRUE,"7"}</definedName>
    <definedName name="wrn.BM." localSheetId="12" hidden="1">{#N/A,#N/A,FALSE,"CCTV"}</definedName>
    <definedName name="wrn.BM." localSheetId="6" hidden="1">{#N/A,#N/A,FALSE,"CCTV"}</definedName>
    <definedName name="wrn.BM." localSheetId="10" hidden="1">{#N/A,#N/A,FALSE,"CCTV"}</definedName>
    <definedName name="wrn.BM." hidden="1">{#N/A,#N/A,FALSE,"CCTV"}</definedName>
    <definedName name="wrn.DACOM._.광전송장치._.투찰가._.검토." localSheetId="12" hidden="1">{#N/A,#N/A,FALSE,"DAOCM 2차 검토"}</definedName>
    <definedName name="wrn.DACOM._.광전송장치._.투찰가._.검토." localSheetId="3" hidden="1">{#N/A,#N/A,FALSE,"DAOCM 2차 검토"}</definedName>
    <definedName name="wrn.DACOM._.광전송장치._.투찰가._.검토." localSheetId="6" hidden="1">{#N/A,#N/A,FALSE,"DAOCM 2차 검토"}</definedName>
    <definedName name="wrn.DACOM._.광전송장치._.투찰가._.검토." localSheetId="10" hidden="1">{#N/A,#N/A,FALSE,"DAOCM 2차 검토"}</definedName>
    <definedName name="wrn.DACOM._.광전송장치._.투찰가._.검토." hidden="1">{#N/A,#N/A,FALSE,"DAOCM 2차 검토"}</definedName>
    <definedName name="wrn.test1." localSheetId="12" hidden="1">{#N/A,#N/A,FALSE,"명세표"}</definedName>
    <definedName name="wrn.test1." localSheetId="3" hidden="1">{#N/A,#N/A,FALSE,"명세표"}</definedName>
    <definedName name="wrn.test1." localSheetId="6" hidden="1">{#N/A,#N/A,FALSE,"명세표"}</definedName>
    <definedName name="wrn.test1." localSheetId="10" hidden="1">{#N/A,#N/A,FALSE,"명세표"}</definedName>
    <definedName name="wrn.test1." hidden="1">{#N/A,#N/A,FALSE,"명세표"}</definedName>
    <definedName name="wrn.골재소요량." localSheetId="12" hidden="1">{#N/A,#N/A,FALSE,"골재소요량";#N/A,#N/A,FALSE,"골재소요량"}</definedName>
    <definedName name="wrn.골재소요량." localSheetId="3" hidden="1">{#N/A,#N/A,FALSE,"골재소요량";#N/A,#N/A,FALSE,"골재소요량"}</definedName>
    <definedName name="wrn.골재소요량." localSheetId="6" hidden="1">{#N/A,#N/A,FALSE,"골재소요량";#N/A,#N/A,FALSE,"골재소요량"}</definedName>
    <definedName name="wrn.골재소요량." localSheetId="10" hidden="1">{#N/A,#N/A,FALSE,"골재소요량";#N/A,#N/A,FALSE,"골재소요량"}</definedName>
    <definedName name="wrn.골재소요량." hidden="1">{#N/A,#N/A,FALSE,"골재소요량";#N/A,#N/A,FALSE,"골재소요량"}</definedName>
    <definedName name="wrn.교육청." localSheetId="12" hidden="1">{#N/A,#N/A,FALSE,"전력간선"}</definedName>
    <definedName name="wrn.교육청." localSheetId="3" hidden="1">{#N/A,#N/A,FALSE,"전력간선"}</definedName>
    <definedName name="wrn.교육청." localSheetId="6" hidden="1">{#N/A,#N/A,FALSE,"전력간선"}</definedName>
    <definedName name="wrn.교육청." localSheetId="10" hidden="1">{#N/A,#N/A,FALSE,"전력간선"}</definedName>
    <definedName name="wrn.교육청." hidden="1">{#N/A,#N/A,FALSE,"전력간선"}</definedName>
    <definedName name="wrn.구조2." localSheetId="12" hidden="1">{#N/A,#N/A,FALSE,"구조2"}</definedName>
    <definedName name="wrn.구조2." localSheetId="3" hidden="1">{#N/A,#N/A,FALSE,"구조2"}</definedName>
    <definedName name="wrn.구조2." localSheetId="6" hidden="1">{#N/A,#N/A,FALSE,"구조2"}</definedName>
    <definedName name="wrn.구조2." localSheetId="10" hidden="1">{#N/A,#N/A,FALSE,"구조2"}</definedName>
    <definedName name="wrn.구조2." hidden="1">{#N/A,#N/A,FALSE,"구조2"}</definedName>
    <definedName name="wrn.단가표지." localSheetId="12" hidden="1">{#N/A,#N/A,FALSE,"단가표지"}</definedName>
    <definedName name="wrn.단가표지." localSheetId="3" hidden="1">{#N/A,#N/A,FALSE,"단가표지"}</definedName>
    <definedName name="wrn.단가표지." localSheetId="6" hidden="1">{#N/A,#N/A,FALSE,"단가표지"}</definedName>
    <definedName name="wrn.단가표지." localSheetId="10" hidden="1">{#N/A,#N/A,FALSE,"단가표지"}</definedName>
    <definedName name="wrn.단가표지." hidden="1">{#N/A,#N/A,FALSE,"단가표지"}</definedName>
    <definedName name="wrn.배수1." localSheetId="12" hidden="1">{#N/A,#N/A,FALSE,"배수1"}</definedName>
    <definedName name="wrn.배수1." localSheetId="3" hidden="1">{#N/A,#N/A,FALSE,"배수1"}</definedName>
    <definedName name="wrn.배수1." localSheetId="6" hidden="1">{#N/A,#N/A,FALSE,"배수1"}</definedName>
    <definedName name="wrn.배수1." localSheetId="10" hidden="1">{#N/A,#N/A,FALSE,"배수1"}</definedName>
    <definedName name="wrn.배수1." hidden="1">{#N/A,#N/A,FALSE,"배수1"}</definedName>
    <definedName name="wrn.배수2." localSheetId="12" hidden="1">{#N/A,#N/A,FALSE,"배수2"}</definedName>
    <definedName name="wrn.배수2." localSheetId="3" hidden="1">{#N/A,#N/A,FALSE,"배수2"}</definedName>
    <definedName name="wrn.배수2." localSheetId="6" hidden="1">{#N/A,#N/A,FALSE,"배수2"}</definedName>
    <definedName name="wrn.배수2." localSheetId="10" hidden="1">{#N/A,#N/A,FALSE,"배수2"}</definedName>
    <definedName name="wrn.배수2." hidden="1">{#N/A,#N/A,FALSE,"배수2"}</definedName>
    <definedName name="wrn.부대1." localSheetId="12" hidden="1">{#N/A,#N/A,FALSE,"부대1"}</definedName>
    <definedName name="wrn.부대1." localSheetId="3" hidden="1">{#N/A,#N/A,FALSE,"부대1"}</definedName>
    <definedName name="wrn.부대1." localSheetId="6" hidden="1">{#N/A,#N/A,FALSE,"부대1"}</definedName>
    <definedName name="wrn.부대1." localSheetId="10" hidden="1">{#N/A,#N/A,FALSE,"부대1"}</definedName>
    <definedName name="wrn.부대1." hidden="1">{#N/A,#N/A,FALSE,"부대1"}</definedName>
    <definedName name="wrn.부대2." localSheetId="12" hidden="1">{#N/A,#N/A,FALSE,"부대2"}</definedName>
    <definedName name="wrn.부대2." localSheetId="3" hidden="1">{#N/A,#N/A,FALSE,"부대2"}</definedName>
    <definedName name="wrn.부대2." localSheetId="6" hidden="1">{#N/A,#N/A,FALSE,"부대2"}</definedName>
    <definedName name="wrn.부대2." localSheetId="10" hidden="1">{#N/A,#N/A,FALSE,"부대2"}</definedName>
    <definedName name="wrn.부대2." hidden="1">{#N/A,#N/A,FALSE,"부대2"}</definedName>
    <definedName name="wrn.속도." localSheetId="12" hidden="1">{#N/A,#N/A,FALSE,"속도"}</definedName>
    <definedName name="wrn.속도." localSheetId="3" hidden="1">{#N/A,#N/A,FALSE,"속도"}</definedName>
    <definedName name="wrn.속도." localSheetId="6" hidden="1">{#N/A,#N/A,FALSE,"속도"}</definedName>
    <definedName name="wrn.속도." localSheetId="10" hidden="1">{#N/A,#N/A,FALSE,"속도"}</definedName>
    <definedName name="wrn.속도." hidden="1">{#N/A,#N/A,FALSE,"속도"}</definedName>
    <definedName name="wrn.손익보고." localSheetId="12" hidden="1">{#N/A,#N/A,FALSE,"손익표지";#N/A,#N/A,FALSE,"손익계산";#N/A,#N/A,FALSE,"일반관리비";#N/A,#N/A,FALSE,"영업외수익";#N/A,#N/A,FALSE,"영업외비용";#N/A,#N/A,FALSE,"매출액";#N/A,#N/A,FALSE,"요약손익";#N/A,#N/A,FALSE,"요약대차";#N/A,#N/A,FALSE,"매출채권현황";#N/A,#N/A,FALSE,"매출채권명세"}</definedName>
    <definedName name="wrn.손익보고." localSheetId="3" hidden="1">{#N/A,#N/A,FALSE,"손익표지";#N/A,#N/A,FALSE,"손익계산";#N/A,#N/A,FALSE,"일반관리비";#N/A,#N/A,FALSE,"영업외수익";#N/A,#N/A,FALSE,"영업외비용";#N/A,#N/A,FALSE,"매출액";#N/A,#N/A,FALSE,"요약손익";#N/A,#N/A,FALSE,"요약대차";#N/A,#N/A,FALSE,"매출채권현황";#N/A,#N/A,FALSE,"매출채권명세"}</definedName>
    <definedName name="wrn.손익보고." localSheetId="6" hidden="1">{#N/A,#N/A,FALSE,"손익표지";#N/A,#N/A,FALSE,"손익계산";#N/A,#N/A,FALSE,"일반관리비";#N/A,#N/A,FALSE,"영업외수익";#N/A,#N/A,FALSE,"영업외비용";#N/A,#N/A,FALSE,"매출액";#N/A,#N/A,FALSE,"요약손익";#N/A,#N/A,FALSE,"요약대차";#N/A,#N/A,FALSE,"매출채권현황";#N/A,#N/A,FALSE,"매출채권명세"}</definedName>
    <definedName name="wrn.손익보고." localSheetId="10" hidden="1">{#N/A,#N/A,FALSE,"손익표지";#N/A,#N/A,FALSE,"손익계산";#N/A,#N/A,FALSE,"일반관리비";#N/A,#N/A,FALSE,"영업외수익";#N/A,#N/A,FALSE,"영업외비용";#N/A,#N/A,FALSE,"매출액";#N/A,#N/A,FALSE,"요약손익";#N/A,#N/A,FALSE,"요약대차";#N/A,#N/A,FALSE,"매출채권현황";#N/A,#N/A,FALSE,"매출채권명세"}</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신용찬." localSheetId="12" hidden="1">{#N/A,#N/A,TRUE,"토적및재료집계";#N/A,#N/A,TRUE,"토적및재료집계";#N/A,#N/A,TRUE,"단위량"}</definedName>
    <definedName name="wrn.신용찬." localSheetId="3" hidden="1">{#N/A,#N/A,TRUE,"토적및재료집계";#N/A,#N/A,TRUE,"토적및재료집계";#N/A,#N/A,TRUE,"단위량"}</definedName>
    <definedName name="wrn.신용찬." localSheetId="6" hidden="1">{#N/A,#N/A,TRUE,"토적및재료집계";#N/A,#N/A,TRUE,"토적및재료집계";#N/A,#N/A,TRUE,"단위량"}</definedName>
    <definedName name="wrn.신용찬." localSheetId="10" hidden="1">{#N/A,#N/A,TRUE,"토적및재료집계";#N/A,#N/A,TRUE,"토적및재료집계";#N/A,#N/A,TRUE,"단위량"}</definedName>
    <definedName name="wrn.신용찬." hidden="1">{#N/A,#N/A,TRUE,"토적및재료집계";#N/A,#N/A,TRUE,"토적및재료집계";#N/A,#N/A,TRUE,"단위량"}</definedName>
    <definedName name="wrn.운반시간." localSheetId="12" hidden="1">{#N/A,#N/A,FALSE,"운반시간"}</definedName>
    <definedName name="wrn.운반시간." localSheetId="3" hidden="1">{#N/A,#N/A,FALSE,"운반시간"}</definedName>
    <definedName name="wrn.운반시간." localSheetId="6" hidden="1">{#N/A,#N/A,FALSE,"운반시간"}</definedName>
    <definedName name="wrn.운반시간." localSheetId="10" hidden="1">{#N/A,#N/A,FALSE,"운반시간"}</definedName>
    <definedName name="wrn.운반시간." hidden="1">{#N/A,#N/A,FALSE,"운반시간"}</definedName>
    <definedName name="wrn.이정표." localSheetId="12" hidden="1">{#N/A,#N/A,FALSE,"이정표"}</definedName>
    <definedName name="wrn.이정표." localSheetId="3" hidden="1">{#N/A,#N/A,FALSE,"이정표"}</definedName>
    <definedName name="wrn.이정표." localSheetId="6" hidden="1">{#N/A,#N/A,FALSE,"이정표"}</definedName>
    <definedName name="wrn.이정표." localSheetId="10" hidden="1">{#N/A,#N/A,FALSE,"이정표"}</definedName>
    <definedName name="wrn.이정표." hidden="1">{#N/A,#N/A,FALSE,"이정표"}</definedName>
    <definedName name="wrn.조골재." localSheetId="12" hidden="1">{#N/A,#N/A,FALSE,"조골재"}</definedName>
    <definedName name="wrn.조골재." localSheetId="3" hidden="1">{#N/A,#N/A,FALSE,"조골재"}</definedName>
    <definedName name="wrn.조골재." localSheetId="6" hidden="1">{#N/A,#N/A,FALSE,"조골재"}</definedName>
    <definedName name="wrn.조골재." localSheetId="10" hidden="1">{#N/A,#N/A,FALSE,"조골재"}</definedName>
    <definedName name="wrn.조골재." hidden="1">{#N/A,#N/A,FALSE,"조골재"}</definedName>
    <definedName name="wrn.토공1." localSheetId="12" hidden="1">{#N/A,#N/A,FALSE,"구조1"}</definedName>
    <definedName name="wrn.토공1." localSheetId="3" hidden="1">{#N/A,#N/A,FALSE,"구조1"}</definedName>
    <definedName name="wrn.토공1." localSheetId="6" hidden="1">{#N/A,#N/A,FALSE,"구조1"}</definedName>
    <definedName name="wrn.토공1." localSheetId="10" hidden="1">{#N/A,#N/A,FALSE,"구조1"}</definedName>
    <definedName name="wrn.토공1." hidden="1">{#N/A,#N/A,FALSE,"구조1"}</definedName>
    <definedName name="wrn.토공2." localSheetId="12" hidden="1">{#N/A,#N/A,FALSE,"토공2"}</definedName>
    <definedName name="wrn.토공2." localSheetId="3" hidden="1">{#N/A,#N/A,FALSE,"토공2"}</definedName>
    <definedName name="wrn.토공2." localSheetId="6" hidden="1">{#N/A,#N/A,FALSE,"토공2"}</definedName>
    <definedName name="wrn.토공2." localSheetId="10" hidden="1">{#N/A,#N/A,FALSE,"토공2"}</definedName>
    <definedName name="wrn.토공2." hidden="1">{#N/A,#N/A,FALSE,"토공2"}</definedName>
    <definedName name="wrn.포장1." localSheetId="12" hidden="1">{#N/A,#N/A,FALSE,"포장1";#N/A,#N/A,FALSE,"포장1"}</definedName>
    <definedName name="wrn.포장1." localSheetId="3" hidden="1">{#N/A,#N/A,FALSE,"포장1";#N/A,#N/A,FALSE,"포장1"}</definedName>
    <definedName name="wrn.포장1." localSheetId="6" hidden="1">{#N/A,#N/A,FALSE,"포장1";#N/A,#N/A,FALSE,"포장1"}</definedName>
    <definedName name="wrn.포장1." localSheetId="10" hidden="1">{#N/A,#N/A,FALSE,"포장1";#N/A,#N/A,FALSE,"포장1"}</definedName>
    <definedName name="wrn.포장1." hidden="1">{#N/A,#N/A,FALSE,"포장1";#N/A,#N/A,FALSE,"포장1"}</definedName>
    <definedName name="wrn.포장2." localSheetId="12" hidden="1">{#N/A,#N/A,FALSE,"포장2"}</definedName>
    <definedName name="wrn.포장2." localSheetId="3" hidden="1">{#N/A,#N/A,FALSE,"포장2"}</definedName>
    <definedName name="wrn.포장2." localSheetId="6" hidden="1">{#N/A,#N/A,FALSE,"포장2"}</definedName>
    <definedName name="wrn.포장2." localSheetId="10" hidden="1">{#N/A,#N/A,FALSE,"포장2"}</definedName>
    <definedName name="wrn.포장2." hidden="1">{#N/A,#N/A,FALSE,"포장2"}</definedName>
    <definedName name="wrn.표지." localSheetId="12" hidden="1">{#N/A,#N/A,FALSE,"표지"}</definedName>
    <definedName name="wrn.표지." localSheetId="3" hidden="1">{#N/A,#N/A,FALSE,"표지"}</definedName>
    <definedName name="wrn.표지." localSheetId="6" hidden="1">{#N/A,#N/A,FALSE,"표지"}</definedName>
    <definedName name="wrn.표지." localSheetId="10" hidden="1">{#N/A,#N/A,FALSE,"표지"}</definedName>
    <definedName name="wrn.표지." hidden="1">{#N/A,#N/A,FALSE,"표지"}</definedName>
    <definedName name="wrn.표지목차." localSheetId="12" hidden="1">{#N/A,#N/A,FALSE,"표지목차"}</definedName>
    <definedName name="wrn.표지목차." localSheetId="3" hidden="1">{#N/A,#N/A,FALSE,"표지목차"}</definedName>
    <definedName name="wrn.표지목차." localSheetId="6" hidden="1">{#N/A,#N/A,FALSE,"표지목차"}</definedName>
    <definedName name="wrn.표지목차." localSheetId="10" hidden="1">{#N/A,#N/A,FALSE,"표지목차"}</definedName>
    <definedName name="wrn.표지목차." hidden="1">{#N/A,#N/A,FALSE,"표지목차"}</definedName>
    <definedName name="wrn.혼합골재." localSheetId="12" hidden="1">{#N/A,#N/A,FALSE,"혼합골재"}</definedName>
    <definedName name="wrn.혼합골재." localSheetId="3" hidden="1">{#N/A,#N/A,FALSE,"혼합골재"}</definedName>
    <definedName name="wrn.혼합골재." localSheetId="6" hidden="1">{#N/A,#N/A,FALSE,"혼합골재"}</definedName>
    <definedName name="wrn.혼합골재." localSheetId="10" hidden="1">{#N/A,#N/A,FALSE,"혼합골재"}</definedName>
    <definedName name="wrn.혼합골재." hidden="1">{#N/A,#N/A,FALSE,"혼합골재"}</definedName>
    <definedName name="WW" localSheetId="12" hidden="1">{#N/A,#N/A,FALSE,"전력간선"}</definedName>
    <definedName name="WW" localSheetId="3" hidden="1">{#N/A,#N/A,FALSE,"전력간선"}</definedName>
    <definedName name="WW" localSheetId="6" hidden="1">{#N/A,#N/A,FALSE,"전력간선"}</definedName>
    <definedName name="WW" localSheetId="10" hidden="1">{#N/A,#N/A,FALSE,"전력간선"}</definedName>
    <definedName name="WW" hidden="1">{#N/A,#N/A,FALSE,"전력간선"}</definedName>
    <definedName name="wwwwww" localSheetId="12" hidden="1">{"'자리배치도'!$AG$1:$CI$28"}</definedName>
    <definedName name="wwwwww" localSheetId="3" hidden="1">{"'자리배치도'!$AG$1:$CI$28"}</definedName>
    <definedName name="wwwwww" localSheetId="6" hidden="1">{"'자리배치도'!$AG$1:$CI$28"}</definedName>
    <definedName name="wwwwww" localSheetId="10" hidden="1">{"'자리배치도'!$AG$1:$CI$28"}</definedName>
    <definedName name="wwwwww" hidden="1">{"'자리배치도'!$AG$1:$CI$28"}</definedName>
    <definedName name="yyy" hidden="1">[9]수량산출!$A$1:$A$8561</definedName>
    <definedName name="yyyyyy" localSheetId="12" hidden="1">{"'자리배치도'!$AG$1:$CI$28"}</definedName>
    <definedName name="yyyyyy" localSheetId="3" hidden="1">{"'자리배치도'!$AG$1:$CI$28"}</definedName>
    <definedName name="yyyyyy" localSheetId="6" hidden="1">{"'자리배치도'!$AG$1:$CI$28"}</definedName>
    <definedName name="yyyyyy" localSheetId="10" hidden="1">{"'자리배치도'!$AG$1:$CI$28"}</definedName>
    <definedName name="yyyyyy" hidden="1">{"'자리배치도'!$AG$1:$CI$28"}</definedName>
    <definedName name="ㄱ" localSheetId="12" hidden="1">{#N/A,#N/A,TRUE,"토적및재료집계";#N/A,#N/A,TRUE,"토적및재료집계";#N/A,#N/A,TRUE,"단위량"}</definedName>
    <definedName name="ㄱ" localSheetId="3" hidden="1">{#N/A,#N/A,TRUE,"토적및재료집계";#N/A,#N/A,TRUE,"토적및재료집계";#N/A,#N/A,TRUE,"단위량"}</definedName>
    <definedName name="ㄱ" localSheetId="6" hidden="1">{#N/A,#N/A,TRUE,"토적및재료집계";#N/A,#N/A,TRUE,"토적및재료집계";#N/A,#N/A,TRUE,"단위량"}</definedName>
    <definedName name="ㄱ" localSheetId="10" hidden="1">{#N/A,#N/A,TRUE,"토적및재료집계";#N/A,#N/A,TRUE,"토적및재료집계";#N/A,#N/A,TRUE,"단위량"}</definedName>
    <definedName name="ㄱ" hidden="1">{#N/A,#N/A,TRUE,"토적및재료집계";#N/A,#N/A,TRUE,"토적및재료집계";#N/A,#N/A,TRUE,"단위량"}</definedName>
    <definedName name="가S_O" localSheetId="12" hidden="1">{#N/A,#N/A,FALSE,"DAOCM 2차 검토"}</definedName>
    <definedName name="가S_O" localSheetId="3" hidden="1">{#N/A,#N/A,FALSE,"DAOCM 2차 검토"}</definedName>
    <definedName name="가S_O" localSheetId="6" hidden="1">{#N/A,#N/A,FALSE,"DAOCM 2차 검토"}</definedName>
    <definedName name="가S_O" localSheetId="10" hidden="1">{#N/A,#N/A,FALSE,"DAOCM 2차 검토"}</definedName>
    <definedName name="가S_O" hidden="1">{#N/A,#N/A,FALSE,"DAOCM 2차 검토"}</definedName>
    <definedName name="가로등부표1" localSheetId="9">'[10]ⴭⴭⴭⴭ'!Macro13</definedName>
    <definedName name="가로등부표1" localSheetId="14">'[10]ⴭⴭⴭⴭ'!Macro13</definedName>
    <definedName name="가로등부표1">'[10]ⴭⴭⴭⴭ'!Macro13</definedName>
    <definedName name="가로등부표2" localSheetId="14">#REF!,#REF!</definedName>
    <definedName name="가로등부표2">#REF!,#REF!</definedName>
    <definedName name="가아" localSheetId="5" hidden="1">[11]수량산출!#REF!</definedName>
    <definedName name="가아" localSheetId="11" hidden="1">[11]수량산출!#REF!</definedName>
    <definedName name="가아" localSheetId="8" hidden="1">[11]수량산출!#REF!</definedName>
    <definedName name="가아" localSheetId="7" hidden="1">[11]수량산출!#REF!</definedName>
    <definedName name="가아" localSheetId="9" hidden="1">[11]수량산출!#REF!</definedName>
    <definedName name="가아" localSheetId="14" hidden="1">[11]수량산출!#REF!</definedName>
    <definedName name="가아" localSheetId="12" hidden="1">[11]수량산출!#REF!</definedName>
    <definedName name="가아" localSheetId="6" hidden="1">[11]수량산출!#REF!</definedName>
    <definedName name="가아" localSheetId="10" hidden="1">[11]수량산출!#REF!</definedName>
    <definedName name="가아" localSheetId="2" hidden="1">[11]수량산출!#REF!</definedName>
    <definedName name="가아" hidden="1">[11]수량산출!#REF!</definedName>
    <definedName name="강아지" localSheetId="5" hidden="1">#REF!</definedName>
    <definedName name="강아지" localSheetId="11" hidden="1">#REF!</definedName>
    <definedName name="강아지" localSheetId="8" hidden="1">#REF!</definedName>
    <definedName name="강아지" localSheetId="7" hidden="1">#REF!</definedName>
    <definedName name="강아지" localSheetId="9" hidden="1">#REF!</definedName>
    <definedName name="강아지" localSheetId="14" hidden="1">#REF!</definedName>
    <definedName name="강아지" localSheetId="12" hidden="1">#REF!</definedName>
    <definedName name="강아지" localSheetId="6" hidden="1">#REF!</definedName>
    <definedName name="강아지" localSheetId="10" hidden="1">#REF!</definedName>
    <definedName name="강아지" localSheetId="2" hidden="1">#REF!</definedName>
    <definedName name="강아지" hidden="1">#REF!</definedName>
    <definedName name="거ㅏ" hidden="1">[12]수량산출!$A$3:$H$8539</definedName>
    <definedName name="건축원가" hidden="1">[13]전기!$B$4:$B$163</definedName>
    <definedName name="견적" hidden="1">'[14]내역서1999.8최종'!$A$1:$A$2438</definedName>
    <definedName name="공가원가VMS\" localSheetId="12" hidden="1">{#N/A,#N/A,TRUE,"토적및재료집계";#N/A,#N/A,TRUE,"토적및재료집계";#N/A,#N/A,TRUE,"단위량"}</definedName>
    <definedName name="공가원가VMS\" localSheetId="3" hidden="1">{#N/A,#N/A,TRUE,"토적및재료집계";#N/A,#N/A,TRUE,"토적및재료집계";#N/A,#N/A,TRUE,"단위량"}</definedName>
    <definedName name="공가원가VMS\" localSheetId="6" hidden="1">{#N/A,#N/A,TRUE,"토적및재료집계";#N/A,#N/A,TRUE,"토적및재료집계";#N/A,#N/A,TRUE,"단위량"}</definedName>
    <definedName name="공가원가VMS\" localSheetId="10" hidden="1">{#N/A,#N/A,TRUE,"토적및재료집계";#N/A,#N/A,TRUE,"토적및재료집계";#N/A,#N/A,TRUE,"단위량"}</definedName>
    <definedName name="공가원가VMS\" hidden="1">{#N/A,#N/A,TRUE,"토적및재료집계";#N/A,#N/A,TRUE,"토적및재료집계";#N/A,#N/A,TRUE,"단위량"}</definedName>
    <definedName name="관급" localSheetId="14">#REF!,#REF!,#REF!</definedName>
    <definedName name="관급">#REF!,#REF!,#REF!</definedName>
    <definedName name="관급노후">'[15]관급자재비(노후)'!$B:$L</definedName>
    <definedName name="관급단가">#REF!</definedName>
    <definedName name="관급비상벨">'[16]관급자재비(현장장비-3자단가)'!$B$5:$O$234</definedName>
    <definedName name="관급산출벨">'[17]수량산출서(관급자재-비상벨)'!$B$7:$M$154</definedName>
    <definedName name="관급총액" localSheetId="14">'관급자재비수량집계표(현장장비)'!$B:$L</definedName>
    <definedName name="관급총액">'관급자재비(3자단가)'!$B:$L</definedName>
    <definedName name="광" localSheetId="12" hidden="1">{#N/A,#N/A,TRUE,"토적및재료집계";#N/A,#N/A,TRUE,"토적및재료집계";#N/A,#N/A,TRUE,"단위량"}</definedName>
    <definedName name="광" localSheetId="3" hidden="1">{#N/A,#N/A,TRUE,"토적및재료집계";#N/A,#N/A,TRUE,"토적및재료집계";#N/A,#N/A,TRUE,"단위량"}</definedName>
    <definedName name="광" localSheetId="6" hidden="1">{#N/A,#N/A,TRUE,"토적및재료집계";#N/A,#N/A,TRUE,"토적및재료집계";#N/A,#N/A,TRUE,"단위량"}</definedName>
    <definedName name="광" localSheetId="10" hidden="1">{#N/A,#N/A,TRUE,"토적및재료집계";#N/A,#N/A,TRUE,"토적및재료집계";#N/A,#N/A,TRUE,"단위량"}</definedName>
    <definedName name="광" hidden="1">{#N/A,#N/A,TRUE,"토적및재료집계";#N/A,#N/A,TRUE,"토적및재료집계";#N/A,#N/A,TRUE,"단위량"}</definedName>
    <definedName name="그림" localSheetId="12" hidden="1">{#N/A,#N/A,FALSE,"전력간선"}</definedName>
    <definedName name="그림" localSheetId="3" hidden="1">{#N/A,#N/A,FALSE,"전력간선"}</definedName>
    <definedName name="그림" localSheetId="6" hidden="1">{#N/A,#N/A,FALSE,"전력간선"}</definedName>
    <definedName name="그림" localSheetId="10" hidden="1">{#N/A,#N/A,FALSE,"전력간선"}</definedName>
    <definedName name="그림" hidden="1">{#N/A,#N/A,FALSE,"전력간선"}</definedName>
    <definedName name="기계경비산출">#REF!</definedName>
    <definedName name="기계실행" localSheetId="12" hidden="1">{#N/A,#N/A,FALSE,"CCTV"}</definedName>
    <definedName name="기계실행" localSheetId="6" hidden="1">{#N/A,#N/A,FALSE,"CCTV"}</definedName>
    <definedName name="기계실행" localSheetId="10" hidden="1">{#N/A,#N/A,FALSE,"CCTV"}</definedName>
    <definedName name="기계실행" hidden="1">{#N/A,#N/A,FALSE,"CCTV"}</definedName>
    <definedName name="기타경비" localSheetId="12" hidden="1">{#N/A,#N/A,TRUE,"토적및재료집계";#N/A,#N/A,TRUE,"토적및재료집계";#N/A,#N/A,TRUE,"단위량"}</definedName>
    <definedName name="기타경비" localSheetId="3" hidden="1">{#N/A,#N/A,TRUE,"토적및재료집계";#N/A,#N/A,TRUE,"토적및재료집계";#N/A,#N/A,TRUE,"단위량"}</definedName>
    <definedName name="기타경비" localSheetId="6" hidden="1">{#N/A,#N/A,TRUE,"토적및재료집계";#N/A,#N/A,TRUE,"토적및재료집계";#N/A,#N/A,TRUE,"단위량"}</definedName>
    <definedName name="기타경비" localSheetId="10" hidden="1">{#N/A,#N/A,TRUE,"토적및재료집계";#N/A,#N/A,TRUE,"토적및재료집계";#N/A,#N/A,TRUE,"단위량"}</definedName>
    <definedName name="기타경비" hidden="1">{#N/A,#N/A,TRUE,"토적및재료집계";#N/A,#N/A,TRUE,"토적및재료집계";#N/A,#N/A,TRUE,"단위량"}</definedName>
    <definedName name="기흥도서관산출">#REF!</definedName>
    <definedName name="긴급전화" localSheetId="12" hidden="1">{#N/A,#N/A,TRUE,"토적및재료집계";#N/A,#N/A,TRUE,"토적및재료집계";#N/A,#N/A,TRUE,"단위량"}</definedName>
    <definedName name="긴급전화" localSheetId="3" hidden="1">{#N/A,#N/A,TRUE,"토적및재료집계";#N/A,#N/A,TRUE,"토적및재료집계";#N/A,#N/A,TRUE,"단위량"}</definedName>
    <definedName name="긴급전화" localSheetId="6" hidden="1">{#N/A,#N/A,TRUE,"토적및재료집계";#N/A,#N/A,TRUE,"토적및재료집계";#N/A,#N/A,TRUE,"단위량"}</definedName>
    <definedName name="긴급전화" localSheetId="10" hidden="1">{#N/A,#N/A,TRUE,"토적및재료집계";#N/A,#N/A,TRUE,"토적및재료집계";#N/A,#N/A,TRUE,"단위량"}</definedName>
    <definedName name="긴급전화" hidden="1">{#N/A,#N/A,TRUE,"토적및재료집계";#N/A,#N/A,TRUE,"토적및재료집계";#N/A,#N/A,TRUE,"단위량"}</definedName>
    <definedName name="ㄴㄴㄴㄴ" localSheetId="5" hidden="1">#REF!</definedName>
    <definedName name="ㄴㄴㄴㄴ" localSheetId="11" hidden="1">#REF!</definedName>
    <definedName name="ㄴㄴㄴㄴ" localSheetId="8" hidden="1">#REF!</definedName>
    <definedName name="ㄴㄴㄴㄴ" localSheetId="7" hidden="1">#REF!</definedName>
    <definedName name="ㄴㄴㄴㄴ" localSheetId="9" hidden="1">#REF!</definedName>
    <definedName name="ㄴㄴㄴㄴ" localSheetId="14" hidden="1">#REF!</definedName>
    <definedName name="ㄴㄴㄴㄴ" localSheetId="12" hidden="1">#REF!</definedName>
    <definedName name="ㄴㄴㄴㄴ" localSheetId="6" hidden="1">#REF!</definedName>
    <definedName name="ㄴㄴㄴㄴ" localSheetId="10" hidden="1">#REF!</definedName>
    <definedName name="ㄴㄴㄴㄴ" localSheetId="2" hidden="1">#REF!</definedName>
    <definedName name="ㄴㄴㄴㄴ" hidden="1">#REF!</definedName>
    <definedName name="ㄴㄴㄴㄴㄴ" localSheetId="8" hidden="1">#REF!</definedName>
    <definedName name="ㄴㄴㄴㄴㄴ" localSheetId="9" hidden="1">#REF!</definedName>
    <definedName name="ㄴㄴㄴㄴㄴ" localSheetId="14" hidden="1">#REF!</definedName>
    <definedName name="ㄴㄴㄴㄴㄴ" localSheetId="12" hidden="1">#REF!</definedName>
    <definedName name="ㄴㄴㄴㄴㄴ" localSheetId="6" hidden="1">#REF!</definedName>
    <definedName name="ㄴㄴㄴㄴㄴ" localSheetId="10" hidden="1">#REF!</definedName>
    <definedName name="ㄴㄴㄴㄴㄴ" hidden="1">#REF!</definedName>
    <definedName name="ㄴㅁㄹㅈㄹ" localSheetId="8" hidden="1">#REF!</definedName>
    <definedName name="ㄴㅁㄹㅈㄹ" localSheetId="9" hidden="1">#REF!</definedName>
    <definedName name="ㄴㅁㄹㅈㄹ" localSheetId="14" hidden="1">#REF!</definedName>
    <definedName name="ㄴㅁㄹㅈㄹ" localSheetId="12" hidden="1">#REF!</definedName>
    <definedName name="ㄴㅁㄹㅈㄹ" localSheetId="6" hidden="1">#REF!</definedName>
    <definedName name="ㄴㅁㄹㅈㄹ" localSheetId="10" hidden="1">#REF!</definedName>
    <definedName name="ㄴㅁㄹㅈㄹ" hidden="1">#REF!</definedName>
    <definedName name="ㄴㅇㄹㄴㅇㄹㄴㄹ" localSheetId="12" hidden="1">{#N/A,#N/A,FALSE,"CCTV"}</definedName>
    <definedName name="ㄴㅇㄹㄴㅇㄹㄴㄹ" localSheetId="6" hidden="1">{#N/A,#N/A,FALSE,"CCTV"}</definedName>
    <definedName name="ㄴㅇㄹㄴㅇㄹㄴㄹ" localSheetId="10" hidden="1">{#N/A,#N/A,FALSE,"CCTV"}</definedName>
    <definedName name="ㄴㅇㄹㄴㅇㄹㄴㄹ" hidden="1">{#N/A,#N/A,FALSE,"CCTV"}</definedName>
    <definedName name="ㄴㅌㄴㅌ" localSheetId="12" hidden="1">{#N/A,#N/A,FALSE,"CCTV"}</definedName>
    <definedName name="ㄴㅌㄴㅌ" localSheetId="6" hidden="1">{#N/A,#N/A,FALSE,"CCTV"}</definedName>
    <definedName name="ㄴㅌㄴㅌ" localSheetId="10" hidden="1">{#N/A,#N/A,FALSE,"CCTV"}</definedName>
    <definedName name="ㄴㅌㄴㅌ" hidden="1">{#N/A,#N/A,FALSE,"CCTV"}</definedName>
    <definedName name="나" localSheetId="12" hidden="1">{"'자리배치도'!$AG$1:$CI$28"}</definedName>
    <definedName name="나" localSheetId="3" hidden="1">{"'자리배치도'!$AG$1:$CI$28"}</definedName>
    <definedName name="나" localSheetId="6" hidden="1">{"'자리배치도'!$AG$1:$CI$28"}</definedName>
    <definedName name="나" localSheetId="10" hidden="1">{"'자리배치도'!$AG$1:$CI$28"}</definedName>
    <definedName name="나" hidden="1">{"'자리배치도'!$AG$1:$CI$28"}</definedName>
    <definedName name="내역" localSheetId="12" hidden="1">{#N/A,#N/A,FALSE,"CCTV"}</definedName>
    <definedName name="내역" localSheetId="6" hidden="1">{#N/A,#N/A,FALSE,"CCTV"}</definedName>
    <definedName name="내역" localSheetId="10" hidden="1">{#N/A,#N/A,FALSE,"CCTV"}</definedName>
    <definedName name="내역" hidden="1">{#N/A,#N/A,FALSE,"CCTV"}</definedName>
    <definedName name="내역서" localSheetId="12" hidden="1">{#N/A,#N/A,FALSE,"전력간선"}</definedName>
    <definedName name="내역서" localSheetId="3" hidden="1">{#N/A,#N/A,FALSE,"전력간선"}</definedName>
    <definedName name="내역서" localSheetId="6" hidden="1">{#N/A,#N/A,FALSE,"전력간선"}</definedName>
    <definedName name="내역서" localSheetId="10" hidden="1">{#N/A,#N/A,FALSE,"전력간선"}</definedName>
    <definedName name="내역서" hidden="1">{#N/A,#N/A,FALSE,"전력간선"}</definedName>
    <definedName name="내역서입니다" localSheetId="12" hidden="1">{#N/A,#N/A,TRUE,"1";#N/A,#N/A,TRUE,"2";#N/A,#N/A,TRUE,"3";#N/A,#N/A,TRUE,"4";#N/A,#N/A,TRUE,"5";#N/A,#N/A,TRUE,"6";#N/A,#N/A,TRUE,"7"}</definedName>
    <definedName name="내역서입니다" localSheetId="3" hidden="1">{#N/A,#N/A,TRUE,"1";#N/A,#N/A,TRUE,"2";#N/A,#N/A,TRUE,"3";#N/A,#N/A,TRUE,"4";#N/A,#N/A,TRUE,"5";#N/A,#N/A,TRUE,"6";#N/A,#N/A,TRUE,"7"}</definedName>
    <definedName name="내역서입니다" localSheetId="6" hidden="1">{#N/A,#N/A,TRUE,"1";#N/A,#N/A,TRUE,"2";#N/A,#N/A,TRUE,"3";#N/A,#N/A,TRUE,"4";#N/A,#N/A,TRUE,"5";#N/A,#N/A,TRUE,"6";#N/A,#N/A,TRUE,"7"}</definedName>
    <definedName name="내역서입니다" localSheetId="10" hidden="1">{#N/A,#N/A,TRUE,"1";#N/A,#N/A,TRUE,"2";#N/A,#N/A,TRUE,"3";#N/A,#N/A,TRUE,"4";#N/A,#N/A,TRUE,"5";#N/A,#N/A,TRUE,"6";#N/A,#N/A,TRUE,"7"}</definedName>
    <definedName name="내역서입니다" hidden="1">{#N/A,#N/A,TRUE,"1";#N/A,#N/A,TRUE,"2";#N/A,#N/A,TRUE,"3";#N/A,#N/A,TRUE,"4";#N/A,#N/A,TRUE,"5";#N/A,#N/A,TRUE,"6";#N/A,#N/A,TRUE,"7"}</definedName>
    <definedName name="너" localSheetId="12" hidden="1">{"'자리배치도'!$AG$1:$CI$28"}</definedName>
    <definedName name="너" localSheetId="3" hidden="1">{"'자리배치도'!$AG$1:$CI$28"}</definedName>
    <definedName name="너" localSheetId="6" hidden="1">{"'자리배치도'!$AG$1:$CI$28"}</definedName>
    <definedName name="너" localSheetId="10" hidden="1">{"'자리배치도'!$AG$1:$CI$28"}</definedName>
    <definedName name="너" hidden="1">{"'자리배치도'!$AG$1:$CI$28"}</definedName>
    <definedName name="노후">'[15]수량산출서(노후)'!$B:$AI</definedName>
    <definedName name="ㄷ" localSheetId="12" hidden="1">{#N/A,#N/A,TRUE,"토적및재료집계";#N/A,#N/A,TRUE,"토적및재료집계";#N/A,#N/A,TRUE,"단위량"}</definedName>
    <definedName name="ㄷ" localSheetId="3" hidden="1">{#N/A,#N/A,TRUE,"토적및재료집계";#N/A,#N/A,TRUE,"토적및재료집계";#N/A,#N/A,TRUE,"단위량"}</definedName>
    <definedName name="ㄷ" localSheetId="6" hidden="1">{#N/A,#N/A,TRUE,"토적및재료집계";#N/A,#N/A,TRUE,"토적및재료집계";#N/A,#N/A,TRUE,"단위량"}</definedName>
    <definedName name="ㄷ" localSheetId="10" hidden="1">{#N/A,#N/A,TRUE,"토적및재료집계";#N/A,#N/A,TRUE,"토적및재료집계";#N/A,#N/A,TRUE,"단위량"}</definedName>
    <definedName name="ㄷ" hidden="1">{#N/A,#N/A,TRUE,"토적및재료집계";#N/A,#N/A,TRUE,"토적및재료집계";#N/A,#N/A,TRUE,"단위량"}</definedName>
    <definedName name="ㄷㄱㄷ" localSheetId="12" hidden="1">{#N/A,#N/A,FALSE,"전력간선"}</definedName>
    <definedName name="ㄷㄱㄷ" localSheetId="3" hidden="1">{#N/A,#N/A,FALSE,"전력간선"}</definedName>
    <definedName name="ㄷㄱㄷ" localSheetId="6" hidden="1">{#N/A,#N/A,FALSE,"전력간선"}</definedName>
    <definedName name="ㄷㄱㄷ" localSheetId="10" hidden="1">{#N/A,#N/A,FALSE,"전력간선"}</definedName>
    <definedName name="ㄷㄱㄷ" hidden="1">{#N/A,#N/A,FALSE,"전력간선"}</definedName>
    <definedName name="ㄷㄷ" localSheetId="5" hidden="1">#REF!</definedName>
    <definedName name="ㄷㄷ" localSheetId="11" hidden="1">#REF!</definedName>
    <definedName name="ㄷㄷ" localSheetId="8" hidden="1">#REF!</definedName>
    <definedName name="ㄷㄷ" localSheetId="7" hidden="1">#REF!</definedName>
    <definedName name="ㄷㄷ" localSheetId="9" hidden="1">#REF!</definedName>
    <definedName name="ㄷㄷ" localSheetId="14" hidden="1">#REF!</definedName>
    <definedName name="ㄷㄷ" localSheetId="12" hidden="1">#REF!</definedName>
    <definedName name="ㄷㄷ" localSheetId="6" hidden="1">#REF!</definedName>
    <definedName name="ㄷㄷ" localSheetId="10" hidden="1">#REF!</definedName>
    <definedName name="ㄷㄷ" localSheetId="2" hidden="1">#REF!</definedName>
    <definedName name="ㄷㄷ" hidden="1">#REF!</definedName>
    <definedName name="ㄷㄻㅂㄷㅇㄹ">'[18]관급자재비(현장장비)'!$B:$L</definedName>
    <definedName name="ㄷㅎㄹㅇ" localSheetId="8" hidden="1">#REF!</definedName>
    <definedName name="ㄷㅎㄹㅇ" localSheetId="9" hidden="1">#REF!</definedName>
    <definedName name="ㄷㅎㄹㅇ" localSheetId="14" hidden="1">#REF!</definedName>
    <definedName name="ㄷㅎㄹㅇ" localSheetId="12" hidden="1">#REF!</definedName>
    <definedName name="ㄷㅎㄹㅇ" localSheetId="6" hidden="1">#REF!</definedName>
    <definedName name="ㄷㅎㄹㅇ" localSheetId="10" hidden="1">#REF!</definedName>
    <definedName name="ㄷㅎㄹㅇ" hidden="1">#REF!</definedName>
    <definedName name="단가">#REF!</definedName>
    <definedName name="단가1">[19]단가비교표!$R:$S</definedName>
    <definedName name="단가비교표" localSheetId="14">#REF!,#REF!</definedName>
    <definedName name="단가비교표">#REF!,#REF!</definedName>
    <definedName name="더" localSheetId="12" hidden="1">{"'자리배치도'!$AG$1:$CI$28"}</definedName>
    <definedName name="더" localSheetId="3" hidden="1">{"'자리배치도'!$AG$1:$CI$28"}</definedName>
    <definedName name="더" localSheetId="6" hidden="1">{"'자리배치도'!$AG$1:$CI$28"}</definedName>
    <definedName name="더" localSheetId="10" hidden="1">{"'자리배치도'!$AG$1:$CI$28"}</definedName>
    <definedName name="더" hidden="1">{"'자리배치도'!$AG$1:$CI$28"}</definedName>
    <definedName name="도급" localSheetId="8">'공사비내역서(현장장비)'!$B:$L</definedName>
    <definedName name="도급" localSheetId="9">관급자재비내역서!$B:$L</definedName>
    <definedName name="도급" localSheetId="14">#REF!</definedName>
    <definedName name="도급" localSheetId="10">'폐기물처리비 내역서'!$B:$L</definedName>
    <definedName name="도급">#REF!</definedName>
    <definedName name="도급노후" localSheetId="8">'공사비내역서(현장장비)'!$B:$L</definedName>
    <definedName name="도급노후" localSheetId="9">관급자재비내역서!$B:$L</definedName>
    <definedName name="도급노후">'[15]공사비내역서(노후)'!$B:$L</definedName>
    <definedName name="도급신설" localSheetId="9">관급자재비내역서!$B$5:$O$26</definedName>
    <definedName name="도급신설">'공사비내역서(현장장비)'!$B$5:$O$69</definedName>
    <definedName name="도급철거" localSheetId="14">#REF!</definedName>
    <definedName name="도급철거">#REF!</definedName>
    <definedName name="ㄹ" localSheetId="12" hidden="1">{#N/A,#N/A,TRUE,"토적및재료집계";#N/A,#N/A,TRUE,"토적및재료집계";#N/A,#N/A,TRUE,"단위량"}</definedName>
    <definedName name="ㄹ" localSheetId="3" hidden="1">{#N/A,#N/A,TRUE,"토적및재료집계";#N/A,#N/A,TRUE,"토적및재료집계";#N/A,#N/A,TRUE,"단위량"}</definedName>
    <definedName name="ㄹ" localSheetId="6" hidden="1">{#N/A,#N/A,TRUE,"토적및재료집계";#N/A,#N/A,TRUE,"토적및재료집계";#N/A,#N/A,TRUE,"단위량"}</definedName>
    <definedName name="ㄹ" localSheetId="10" hidden="1">{#N/A,#N/A,TRUE,"토적및재료집계";#N/A,#N/A,TRUE,"토적및재료집계";#N/A,#N/A,TRUE,"단위량"}</definedName>
    <definedName name="ㄹ" hidden="1">{#N/A,#N/A,TRUE,"토적및재료집계";#N/A,#N/A,TRUE,"토적및재료집계";#N/A,#N/A,TRUE,"단위량"}</definedName>
    <definedName name="ㄹㄹ" localSheetId="5" hidden="1">#REF!</definedName>
    <definedName name="ㄹㄹ" localSheetId="11" hidden="1">#REF!</definedName>
    <definedName name="ㄹㄹ" localSheetId="8" hidden="1">#REF!</definedName>
    <definedName name="ㄹㄹ" localSheetId="7" hidden="1">#REF!</definedName>
    <definedName name="ㄹㄹ" localSheetId="9" hidden="1">#REF!</definedName>
    <definedName name="ㄹㄹ" localSheetId="14" hidden="1">#REF!</definedName>
    <definedName name="ㄹㄹ" localSheetId="12" hidden="1">#REF!</definedName>
    <definedName name="ㄹㄹ" localSheetId="6" hidden="1">#REF!</definedName>
    <definedName name="ㄹㄹ" localSheetId="10" hidden="1">#REF!</definedName>
    <definedName name="ㄹㄹ" localSheetId="2" hidden="1">#REF!</definedName>
    <definedName name="ㄹㄹ" hidden="1">#REF!</definedName>
    <definedName name="ㄹㅇㄶ" localSheetId="8" hidden="1">#REF!</definedName>
    <definedName name="ㄹㅇㄶ" localSheetId="9" hidden="1">#REF!</definedName>
    <definedName name="ㄹㅇㄶ" localSheetId="14" hidden="1">#REF!</definedName>
    <definedName name="ㄹㅇㄶ" localSheetId="12" hidden="1">#REF!</definedName>
    <definedName name="ㄹㅇㄶ" localSheetId="6" hidden="1">#REF!</definedName>
    <definedName name="ㄹㅇㄶ" localSheetId="10" hidden="1">#REF!</definedName>
    <definedName name="ㄹㅇㄶ" hidden="1">#REF!</definedName>
    <definedName name="ㄹㅇㄶ옿" hidden="1">'[20]N賃率-職'!$I$5:$I$30</definedName>
    <definedName name="ㄹㅇㄹㅇ" localSheetId="5" hidden="1">#REF!</definedName>
    <definedName name="ㄹㅇㄹㅇ" localSheetId="11" hidden="1">#REF!</definedName>
    <definedName name="ㄹㅇㄹㅇ" localSheetId="8" hidden="1">#REF!</definedName>
    <definedName name="ㄹㅇㄹㅇ" localSheetId="7" hidden="1">#REF!</definedName>
    <definedName name="ㄹㅇㄹㅇ" localSheetId="9" hidden="1">#REF!</definedName>
    <definedName name="ㄹㅇㄹㅇ" localSheetId="14" hidden="1">#REF!</definedName>
    <definedName name="ㄹㅇㄹㅇ" localSheetId="12" hidden="1">#REF!</definedName>
    <definedName name="ㄹㅇㄹㅇ" localSheetId="6" hidden="1">#REF!</definedName>
    <definedName name="ㄹㅇㄹㅇ" localSheetId="10" hidden="1">#REF!</definedName>
    <definedName name="ㄹㅇㄹㅇ" localSheetId="2" hidden="1">#REF!</definedName>
    <definedName name="ㄹㅇㄹㅇ" hidden="1">#REF!</definedName>
    <definedName name="라" localSheetId="12" hidden="1">{"'자리배치도'!$AG$1:$CI$28"}</definedName>
    <definedName name="라" localSheetId="3" hidden="1">{"'자리배치도'!$AG$1:$CI$28"}</definedName>
    <definedName name="라" localSheetId="6" hidden="1">{"'자리배치도'!$AG$1:$CI$28"}</definedName>
    <definedName name="라" localSheetId="10" hidden="1">{"'자리배치도'!$AG$1:$CI$28"}</definedName>
    <definedName name="라" hidden="1">{"'자리배치도'!$AG$1:$CI$28"}</definedName>
    <definedName name="러" localSheetId="12" hidden="1">{"'자리배치도'!$AG$1:$CI$28"}</definedName>
    <definedName name="러" localSheetId="3" hidden="1">{"'자리배치도'!$AG$1:$CI$28"}</definedName>
    <definedName name="러" localSheetId="6" hidden="1">{"'자리배치도'!$AG$1:$CI$28"}</definedName>
    <definedName name="러" localSheetId="10" hidden="1">{"'자리배치도'!$AG$1:$CI$28"}</definedName>
    <definedName name="러" hidden="1">{"'자리배치도'!$AG$1:$CI$28"}</definedName>
    <definedName name="ㅁ" localSheetId="8" hidden="1">#REF!</definedName>
    <definedName name="ㅁ" localSheetId="9" hidden="1">#REF!</definedName>
    <definedName name="ㅁ" localSheetId="14" hidden="1">#REF!</definedName>
    <definedName name="ㅁ" localSheetId="12" hidden="1">#REF!</definedName>
    <definedName name="ㅁ" localSheetId="6" hidden="1">#REF!</definedName>
    <definedName name="ㅁ" localSheetId="10" hidden="1">#REF!</definedName>
    <definedName name="ㅁ" hidden="1">#REF!</definedName>
    <definedName name="ㅁㄴㅇㄻㄴㅇㄻㄴㄹ" localSheetId="12" hidden="1">{#N/A,#N/A,FALSE,"명세표"}</definedName>
    <definedName name="ㅁㄴㅇㄻㄴㅇㄻㄴㄹ" localSheetId="3" hidden="1">{#N/A,#N/A,FALSE,"명세표"}</definedName>
    <definedName name="ㅁㄴㅇㄻㄴㅇㄻㄴㄹ" localSheetId="6" hidden="1">{#N/A,#N/A,FALSE,"명세표"}</definedName>
    <definedName name="ㅁㄴㅇㄻㄴㅇㄻㄴㄹ" localSheetId="10" hidden="1">{#N/A,#N/A,FALSE,"명세표"}</definedName>
    <definedName name="ㅁㄴㅇㄻㄴㅇㄻㄴㄹ" hidden="1">{#N/A,#N/A,FALSE,"명세표"}</definedName>
    <definedName name="ㅁㄴㅌㄴ" localSheetId="12" hidden="1">{"'자리배치도'!$AG$1:$CI$28"}</definedName>
    <definedName name="ㅁㄴㅌㄴ" localSheetId="3" hidden="1">{"'자리배치도'!$AG$1:$CI$28"}</definedName>
    <definedName name="ㅁㄴㅌㄴ" localSheetId="6" hidden="1">{"'자리배치도'!$AG$1:$CI$28"}</definedName>
    <definedName name="ㅁㄴㅌㄴ" localSheetId="10" hidden="1">{"'자리배치도'!$AG$1:$CI$28"}</definedName>
    <definedName name="ㅁㄴㅌㄴ" hidden="1">{"'자리배치도'!$AG$1:$CI$28"}</definedName>
    <definedName name="ㅁㅈㄴ" localSheetId="12" hidden="1">{#N/A,#N/A,FALSE,"CCTV"}</definedName>
    <definedName name="ㅁㅈㄴ" localSheetId="6" hidden="1">{#N/A,#N/A,FALSE,"CCTV"}</definedName>
    <definedName name="ㅁㅈㄴ" localSheetId="10" hidden="1">{#N/A,#N/A,FALSE,"CCTV"}</definedName>
    <definedName name="ㅁㅈㄴ" hidden="1">{#N/A,#N/A,FALSE,"CCTV"}</definedName>
    <definedName name="머" localSheetId="12" hidden="1">{"'자리배치도'!$AG$1:$CI$28"}</definedName>
    <definedName name="머" localSheetId="3" hidden="1">{"'자리배치도'!$AG$1:$CI$28"}</definedName>
    <definedName name="머" localSheetId="6" hidden="1">{"'자리배치도'!$AG$1:$CI$28"}</definedName>
    <definedName name="머" localSheetId="10" hidden="1">{"'자리배치도'!$AG$1:$CI$28"}</definedName>
    <definedName name="머" hidden="1">{"'자리배치도'!$AG$1:$CI$28"}</definedName>
    <definedName name="몰라" localSheetId="12" hidden="1">{#N/A,#N/A,FALSE,"명세표"}</definedName>
    <definedName name="몰라" localSheetId="3" hidden="1">{#N/A,#N/A,FALSE,"명세표"}</definedName>
    <definedName name="몰라" localSheetId="6" hidden="1">{#N/A,#N/A,FALSE,"명세표"}</definedName>
    <definedName name="몰라" localSheetId="10" hidden="1">{#N/A,#N/A,FALSE,"명세표"}</definedName>
    <definedName name="몰라" hidden="1">{#N/A,#N/A,FALSE,"명세표"}</definedName>
    <definedName name="뮻" localSheetId="12" hidden="1">{"'자리배치도'!$AG$1:$CI$28"}</definedName>
    <definedName name="뮻" localSheetId="3" hidden="1">{"'자리배치도'!$AG$1:$CI$28"}</definedName>
    <definedName name="뮻" localSheetId="6" hidden="1">{"'자리배치도'!$AG$1:$CI$28"}</definedName>
    <definedName name="뮻" localSheetId="10" hidden="1">{"'자리배치도'!$AG$1:$CI$28"}</definedName>
    <definedName name="뮻" hidden="1">{"'자리배치도'!$AG$1:$CI$28"}</definedName>
    <definedName name="ㅂ" localSheetId="12" hidden="1">{#N/A,#N/A,FALSE,"DAOCM 2차 검토"}</definedName>
    <definedName name="ㅂ" localSheetId="3" hidden="1">{#N/A,#N/A,FALSE,"DAOCM 2차 검토"}</definedName>
    <definedName name="ㅂ" localSheetId="6" hidden="1">{#N/A,#N/A,FALSE,"DAOCM 2차 검토"}</definedName>
    <definedName name="ㅂ" localSheetId="10" hidden="1">{#N/A,#N/A,FALSE,"DAOCM 2차 검토"}</definedName>
    <definedName name="ㅂ" hidden="1">{#N/A,#N/A,FALSE,"DAOCM 2차 검토"}</definedName>
    <definedName name="ㅂㅂ" localSheetId="12" hidden="1">{#N/A,#N/A,TRUE,"토적및재료집계";#N/A,#N/A,TRUE,"토적및재료집계";#N/A,#N/A,TRUE,"단위량"}</definedName>
    <definedName name="ㅂㅂ" localSheetId="3" hidden="1">{#N/A,#N/A,TRUE,"토적및재료집계";#N/A,#N/A,TRUE,"토적및재료집계";#N/A,#N/A,TRUE,"단위량"}</definedName>
    <definedName name="ㅂㅂ" localSheetId="6" hidden="1">{#N/A,#N/A,TRUE,"토적및재료집계";#N/A,#N/A,TRUE,"토적및재료집계";#N/A,#N/A,TRUE,"단위량"}</definedName>
    <definedName name="ㅂㅂ" localSheetId="10" hidden="1">{#N/A,#N/A,TRUE,"토적및재료집계";#N/A,#N/A,TRUE,"토적및재료집계";#N/A,#N/A,TRUE,"단위량"}</definedName>
    <definedName name="ㅂㅂ" hidden="1">{#N/A,#N/A,TRUE,"토적및재료집계";#N/A,#N/A,TRUE,"토적및재료집계";#N/A,#N/A,TRUE,"단위량"}</definedName>
    <definedName name="ㅂㅂㅂ" localSheetId="12" hidden="1">{#N/A,#N/A,TRUE,"토적및재료집계";#N/A,#N/A,TRUE,"토적및재료집계";#N/A,#N/A,TRUE,"단위량"}</definedName>
    <definedName name="ㅂㅂㅂ" localSheetId="3" hidden="1">{#N/A,#N/A,TRUE,"토적및재료집계";#N/A,#N/A,TRUE,"토적및재료집계";#N/A,#N/A,TRUE,"단위량"}</definedName>
    <definedName name="ㅂㅂㅂ" localSheetId="6" hidden="1">{#N/A,#N/A,TRUE,"토적및재료집계";#N/A,#N/A,TRUE,"토적및재료집계";#N/A,#N/A,TRUE,"단위량"}</definedName>
    <definedName name="ㅂㅂㅂ" localSheetId="10" hidden="1">{#N/A,#N/A,TRUE,"토적및재료집계";#N/A,#N/A,TRUE,"토적및재료집계";#N/A,#N/A,TRUE,"단위량"}</definedName>
    <definedName name="ㅂㅂㅂ" hidden="1">{#N/A,#N/A,TRUE,"토적및재료집계";#N/A,#N/A,TRUE,"토적및재료집계";#N/A,#N/A,TRUE,"단위량"}</definedName>
    <definedName name="바" localSheetId="12" hidden="1">{"'자리배치도'!$AG$1:$CI$28"}</definedName>
    <definedName name="바" localSheetId="3" hidden="1">{"'자리배치도'!$AG$1:$CI$28"}</definedName>
    <definedName name="바" localSheetId="6" hidden="1">{"'자리배치도'!$AG$1:$CI$28"}</definedName>
    <definedName name="바" localSheetId="10" hidden="1">{"'자리배치도'!$AG$1:$CI$28"}</definedName>
    <definedName name="바" hidden="1">{"'자리배치도'!$AG$1:$CI$28"}</definedName>
    <definedName name="배관공수율" hidden="1">'[21]N賃率-職'!$I$5:$I$30</definedName>
    <definedName name="배관및굴착" localSheetId="12" hidden="1">{"'자리배치도'!$AG$1:$CI$28"}</definedName>
    <definedName name="배관및굴착" localSheetId="3" hidden="1">{"'자리배치도'!$AG$1:$CI$28"}</definedName>
    <definedName name="배관및굴착" localSheetId="6" hidden="1">{"'자리배치도'!$AG$1:$CI$28"}</definedName>
    <definedName name="배관및굴착" localSheetId="10" hidden="1">{"'자리배치도'!$AG$1:$CI$28"}</definedName>
    <definedName name="배관및굴착" hidden="1">{"'자리배치도'!$AG$1:$CI$28"}</definedName>
    <definedName name="범위" localSheetId="14">#REF!,#REF!,#REF!</definedName>
    <definedName name="범위">#REF!,#REF!,#REF!</definedName>
    <definedName name="보중" localSheetId="12" hidden="1">{#N/A,#N/A,FALSE,"전력간선"}</definedName>
    <definedName name="보중" localSheetId="3" hidden="1">{#N/A,#N/A,FALSE,"전력간선"}</definedName>
    <definedName name="보중" localSheetId="6" hidden="1">{#N/A,#N/A,FALSE,"전력간선"}</definedName>
    <definedName name="보중" localSheetId="10" hidden="1">{#N/A,#N/A,FALSE,"전력간선"}</definedName>
    <definedName name="보중" hidden="1">{#N/A,#N/A,FALSE,"전력간선"}</definedName>
    <definedName name="비교" localSheetId="14">#REF!,#REF!</definedName>
    <definedName name="비교">#REF!,#REF!</definedName>
    <definedName name="비상벨">#REF!</definedName>
    <definedName name="빔제작단가개정표준도적용" localSheetId="12" hidden="1">{"'자리배치도'!$AG$1:$CI$28"}</definedName>
    <definedName name="빔제작단가개정표준도적용" localSheetId="3" hidden="1">{"'자리배치도'!$AG$1:$CI$28"}</definedName>
    <definedName name="빔제작단가개정표준도적용" localSheetId="6" hidden="1">{"'자리배치도'!$AG$1:$CI$28"}</definedName>
    <definedName name="빔제작단가개정표준도적용" localSheetId="10" hidden="1">{"'자리배치도'!$AG$1:$CI$28"}</definedName>
    <definedName name="빔제작단가개정표준도적용" hidden="1">{"'자리배치도'!$AG$1:$CI$28"}</definedName>
    <definedName name="ㅅ" localSheetId="12" hidden="1">{#N/A,#N/A,TRUE,"토적및재료집계";#N/A,#N/A,TRUE,"토적및재료집계";#N/A,#N/A,TRUE,"단위량"}</definedName>
    <definedName name="ㅅ" localSheetId="3" hidden="1">{#N/A,#N/A,TRUE,"토적및재료집계";#N/A,#N/A,TRUE,"토적및재료집계";#N/A,#N/A,TRUE,"단위량"}</definedName>
    <definedName name="ㅅ" localSheetId="6" hidden="1">{#N/A,#N/A,TRUE,"토적및재료집계";#N/A,#N/A,TRUE,"토적및재료집계";#N/A,#N/A,TRUE,"단위량"}</definedName>
    <definedName name="ㅅ" localSheetId="10" hidden="1">{#N/A,#N/A,TRUE,"토적및재료집계";#N/A,#N/A,TRUE,"토적및재료집계";#N/A,#N/A,TRUE,"단위량"}</definedName>
    <definedName name="ㅅ" hidden="1">{#N/A,#N/A,TRUE,"토적및재료집계";#N/A,#N/A,TRUE,"토적및재료집계";#N/A,#N/A,TRUE,"단위량"}</definedName>
    <definedName name="ㅅㅅ" localSheetId="12" hidden="1">{#N/A,#N/A,FALSE,"전력간선"}</definedName>
    <definedName name="ㅅㅅ" localSheetId="3" hidden="1">{#N/A,#N/A,FALSE,"전력간선"}</definedName>
    <definedName name="ㅅㅅ" localSheetId="6" hidden="1">{#N/A,#N/A,FALSE,"전력간선"}</definedName>
    <definedName name="ㅅㅅ" localSheetId="10" hidden="1">{#N/A,#N/A,FALSE,"전력간선"}</definedName>
    <definedName name="ㅅㅅ" hidden="1">{#N/A,#N/A,FALSE,"전력간선"}</definedName>
    <definedName name="ㅅㅅㅅ" localSheetId="12" hidden="1">{#N/A,#N/A,FALSE,"전력간선"}</definedName>
    <definedName name="ㅅㅅㅅ" localSheetId="3" hidden="1">{#N/A,#N/A,FALSE,"전력간선"}</definedName>
    <definedName name="ㅅㅅㅅ" localSheetId="6" hidden="1">{#N/A,#N/A,FALSE,"전력간선"}</definedName>
    <definedName name="ㅅㅅㅅ" localSheetId="10" hidden="1">{#N/A,#N/A,FALSE,"전력간선"}</definedName>
    <definedName name="ㅅㅅㅅ" hidden="1">{#N/A,#N/A,FALSE,"전력간선"}</definedName>
    <definedName name="사" localSheetId="12" hidden="1">{"'자리배치도'!$AG$1:$CI$28"}</definedName>
    <definedName name="사" localSheetId="3" hidden="1">{"'자리배치도'!$AG$1:$CI$28"}</definedName>
    <definedName name="사" localSheetId="6" hidden="1">{"'자리배치도'!$AG$1:$CI$28"}</definedName>
    <definedName name="사" localSheetId="10" hidden="1">{"'자리배치도'!$AG$1:$CI$28"}</definedName>
    <definedName name="사" hidden="1">{"'자리배치도'!$AG$1:$CI$28"}</definedName>
    <definedName name="사급" localSheetId="7">'관급자재비(3자단가)'!$B:$L</definedName>
    <definedName name="사급" localSheetId="14">'관급자재비수량집계표(현장장비)'!$B:$L</definedName>
    <definedName name="사급">#REF!</definedName>
    <definedName name="산출비상벨">'[16]수량산출서(관급자재-비상벨)'!$B$7:$M$181</definedName>
    <definedName name="삼자">#REF!</definedName>
    <definedName name="삼자1" localSheetId="14">#REF!+#REF!</definedName>
    <definedName name="삼자1">#REF!+#REF!</definedName>
    <definedName name="삼자노" localSheetId="14">#REF!</definedName>
    <definedName name="삼자노">#REF!</definedName>
    <definedName name="삼자로" localSheetId="14">#REF!</definedName>
    <definedName name="삼자로">#REF!</definedName>
    <definedName name="삼자비상벨">'[17]관급자재비(현장장비-3자단가)'!$B$6:$O$188</definedName>
    <definedName name="삼자센타" localSheetId="14">#REF!</definedName>
    <definedName name="삼자센타">#REF!</definedName>
    <definedName name="설비" localSheetId="12" hidden="1">{#N/A,#N/A,TRUE,"토적및재료집계";#N/A,#N/A,TRUE,"토적및재료집계";#N/A,#N/A,TRUE,"단위량"}</definedName>
    <definedName name="설비" localSheetId="3" hidden="1">{#N/A,#N/A,TRUE,"토적및재료집계";#N/A,#N/A,TRUE,"토적및재료집계";#N/A,#N/A,TRUE,"단위량"}</definedName>
    <definedName name="설비" localSheetId="6" hidden="1">{#N/A,#N/A,TRUE,"토적및재료집계";#N/A,#N/A,TRUE,"토적및재료집계";#N/A,#N/A,TRUE,"단위량"}</definedName>
    <definedName name="설비" localSheetId="10" hidden="1">{#N/A,#N/A,TRUE,"토적및재료집계";#N/A,#N/A,TRUE,"토적및재료집계";#N/A,#N/A,TRUE,"단위량"}</definedName>
    <definedName name="설비" hidden="1">{#N/A,#N/A,TRUE,"토적및재료집계";#N/A,#N/A,TRUE,"토적및재료집계";#N/A,#N/A,TRUE,"단위량"}</definedName>
    <definedName name="설치장소">설치장소!$A$2:$B$607</definedName>
    <definedName name="세부내역서_박" localSheetId="12" hidden="1">{"'자리배치도'!$AG$1:$CI$28"}</definedName>
    <definedName name="세부내역서_박" localSheetId="3" hidden="1">{"'자리배치도'!$AG$1:$CI$28"}</definedName>
    <definedName name="세부내역서_박" localSheetId="6" hidden="1">{"'자리배치도'!$AG$1:$CI$28"}</definedName>
    <definedName name="세부내역서_박" localSheetId="10" hidden="1">{"'자리배치도'!$AG$1:$CI$28"}</definedName>
    <definedName name="세부내역서_박" hidden="1">{"'자리배치도'!$AG$1:$CI$28"}</definedName>
    <definedName name="센터내역">'[22]물품내역서(센터)'!$B:$L</definedName>
    <definedName name="센터수량" localSheetId="14">#REF!</definedName>
    <definedName name="센터수량">#REF!</definedName>
    <definedName name="소화갑지" localSheetId="12" hidden="1">{#N/A,#N/A,FALSE,"CCTV"}</definedName>
    <definedName name="소화갑지" localSheetId="6" hidden="1">{#N/A,#N/A,FALSE,"CCTV"}</definedName>
    <definedName name="소화갑지" localSheetId="10" hidden="1">{#N/A,#N/A,FALSE,"CCTV"}</definedName>
    <definedName name="소화갑지" hidden="1">{#N/A,#N/A,FALSE,"CCTV"}</definedName>
    <definedName name="수2" localSheetId="12" hidden="1">{#N/A,#N/A,TRUE,"토적및재료집계";#N/A,#N/A,TRUE,"토적및재료집계";#N/A,#N/A,TRUE,"단위량"}</definedName>
    <definedName name="수2" localSheetId="3" hidden="1">{#N/A,#N/A,TRUE,"토적및재료집계";#N/A,#N/A,TRUE,"토적및재료집계";#N/A,#N/A,TRUE,"단위량"}</definedName>
    <definedName name="수2" localSheetId="6" hidden="1">{#N/A,#N/A,TRUE,"토적및재료집계";#N/A,#N/A,TRUE,"토적및재료집계";#N/A,#N/A,TRUE,"단위량"}</definedName>
    <definedName name="수2" localSheetId="10" hidden="1">{#N/A,#N/A,TRUE,"토적및재료집계";#N/A,#N/A,TRUE,"토적및재료집계";#N/A,#N/A,TRUE,"단위량"}</definedName>
    <definedName name="수2" hidden="1">{#N/A,#N/A,TRUE,"토적및재료집계";#N/A,#N/A,TRUE,"토적및재료집계";#N/A,#N/A,TRUE,"단위량"}</definedName>
    <definedName name="수3" localSheetId="12" hidden="1">{#N/A,#N/A,TRUE,"토적및재료집계";#N/A,#N/A,TRUE,"토적및재료집계";#N/A,#N/A,TRUE,"단위량"}</definedName>
    <definedName name="수3" localSheetId="3" hidden="1">{#N/A,#N/A,TRUE,"토적및재료집계";#N/A,#N/A,TRUE,"토적및재료집계";#N/A,#N/A,TRUE,"단위량"}</definedName>
    <definedName name="수3" localSheetId="6" hidden="1">{#N/A,#N/A,TRUE,"토적및재료집계";#N/A,#N/A,TRUE,"토적및재료집계";#N/A,#N/A,TRUE,"단위량"}</definedName>
    <definedName name="수3" localSheetId="10" hidden="1">{#N/A,#N/A,TRUE,"토적및재료집계";#N/A,#N/A,TRUE,"토적및재료집계";#N/A,#N/A,TRUE,"단위량"}</definedName>
    <definedName name="수3" hidden="1">{#N/A,#N/A,TRUE,"토적및재료집계";#N/A,#N/A,TRUE,"토적및재료집계";#N/A,#N/A,TRUE,"단위량"}</definedName>
    <definedName name="수량노후" localSheetId="14">#REF!</definedName>
    <definedName name="수량노후">#REF!</definedName>
    <definedName name="수지관급">관급자재비내역서!$B$6:$O$26</definedName>
    <definedName name="실행품" localSheetId="8" hidden="1">#REF!</definedName>
    <definedName name="실행품" localSheetId="7" hidden="1">#REF!</definedName>
    <definedName name="실행품" localSheetId="9" hidden="1">#REF!</definedName>
    <definedName name="실행품" localSheetId="14" hidden="1">#REF!</definedName>
    <definedName name="실행품" localSheetId="12" hidden="1">#REF!</definedName>
    <definedName name="실행품" localSheetId="6" hidden="1">#REF!</definedName>
    <definedName name="실행품" localSheetId="10" hidden="1">#REF!</definedName>
    <definedName name="실행품" hidden="1">#REF!</definedName>
    <definedName name="ㅇㄴㅇ" localSheetId="12" hidden="1">{"'자리배치도'!$AG$1:$CI$28"}</definedName>
    <definedName name="ㅇㄴㅇ" localSheetId="3" hidden="1">{"'자리배치도'!$AG$1:$CI$28"}</definedName>
    <definedName name="ㅇㄴㅇ" localSheetId="6" hidden="1">{"'자리배치도'!$AG$1:$CI$28"}</definedName>
    <definedName name="ㅇㄴㅇ" localSheetId="10" hidden="1">{"'자리배치도'!$AG$1:$CI$28"}</definedName>
    <definedName name="ㅇㄴㅇ" hidden="1">{"'자리배치도'!$AG$1:$CI$28"}</definedName>
    <definedName name="ㅇㄴㅇㄴ" localSheetId="12" hidden="1">{#N/A,#N/A,FALSE,"CCTV"}</definedName>
    <definedName name="ㅇㄴㅇㄴ" localSheetId="6" hidden="1">{#N/A,#N/A,FALSE,"CCTV"}</definedName>
    <definedName name="ㅇㄴㅇㄴ" localSheetId="10" hidden="1">{#N/A,#N/A,FALSE,"CCTV"}</definedName>
    <definedName name="ㅇㄴㅇㄴ" hidden="1">{#N/A,#N/A,FALSE,"CCTV"}</definedName>
    <definedName name="ㅇㄹㅇㄹ" localSheetId="8" hidden="1">#REF!</definedName>
    <definedName name="ㅇㄹㅇㄹ" localSheetId="9" hidden="1">#REF!</definedName>
    <definedName name="ㅇㄹㅇㄹ" localSheetId="14" hidden="1">#REF!</definedName>
    <definedName name="ㅇㄹㅇㄹ" localSheetId="12" hidden="1">#REF!</definedName>
    <definedName name="ㅇㄹㅇㄹ" localSheetId="6" hidden="1">#REF!</definedName>
    <definedName name="ㅇㄹㅇㄹ" localSheetId="10" hidden="1">#REF!</definedName>
    <definedName name="ㅇㄹㅇㄹ" hidden="1">#REF!</definedName>
    <definedName name="ㅇㅁㄴㄹ" localSheetId="12" hidden="1">{#N/A,#N/A,TRUE,"토적및재료집계";#N/A,#N/A,TRUE,"토적및재료집계";#N/A,#N/A,TRUE,"단위량"}</definedName>
    <definedName name="ㅇㅁㄴㄹ" localSheetId="3" hidden="1">{#N/A,#N/A,TRUE,"토적및재료집계";#N/A,#N/A,TRUE,"토적및재료집계";#N/A,#N/A,TRUE,"단위량"}</definedName>
    <definedName name="ㅇㅁㄴㄹ" localSheetId="6" hidden="1">{#N/A,#N/A,TRUE,"토적및재료집계";#N/A,#N/A,TRUE,"토적및재료집계";#N/A,#N/A,TRUE,"단위량"}</definedName>
    <definedName name="ㅇㅁㄴㄹ" localSheetId="10" hidden="1">{#N/A,#N/A,TRUE,"토적및재료집계";#N/A,#N/A,TRUE,"토적및재료집계";#N/A,#N/A,TRUE,"단위량"}</definedName>
    <definedName name="ㅇㅁㄴㄹ" hidden="1">{#N/A,#N/A,TRUE,"토적및재료집계";#N/A,#N/A,TRUE,"토적및재료집계";#N/A,#N/A,TRUE,"단위량"}</definedName>
    <definedName name="ㅇㅁㄹㅇ">'[18]공사비내역서(현장장비)'!$B$5:$O$418</definedName>
    <definedName name="ㅇㅇㄹ" localSheetId="12" hidden="1">{#N/A,#N/A,TRUE,"토적및재료집계";#N/A,#N/A,TRUE,"토적및재료집계";#N/A,#N/A,TRUE,"단위량"}</definedName>
    <definedName name="ㅇㅇㄹ" localSheetId="3" hidden="1">{#N/A,#N/A,TRUE,"토적및재료집계";#N/A,#N/A,TRUE,"토적및재료집계";#N/A,#N/A,TRUE,"단위량"}</definedName>
    <definedName name="ㅇㅇㄹ" localSheetId="6" hidden="1">{#N/A,#N/A,TRUE,"토적및재료집계";#N/A,#N/A,TRUE,"토적및재료집계";#N/A,#N/A,TRUE,"단위량"}</definedName>
    <definedName name="ㅇㅇㄹ" localSheetId="10" hidden="1">{#N/A,#N/A,TRUE,"토적및재료집계";#N/A,#N/A,TRUE,"토적및재료집계";#N/A,#N/A,TRUE,"단위량"}</definedName>
    <definedName name="ㅇㅇㄹ" hidden="1">{#N/A,#N/A,TRUE,"토적및재료집계";#N/A,#N/A,TRUE,"토적및재료집계";#N/A,#N/A,TRUE,"단위량"}</definedName>
    <definedName name="ㅇㅇㅇ" localSheetId="8" hidden="1">#REF!</definedName>
    <definedName name="ㅇㅇㅇ" localSheetId="9" hidden="1">#REF!</definedName>
    <definedName name="ㅇㅇㅇ" localSheetId="14" hidden="1">#REF!</definedName>
    <definedName name="ㅇㅇㅇ" localSheetId="12" hidden="1">#REF!</definedName>
    <definedName name="ㅇㅇㅇ" localSheetId="6" hidden="1">#REF!</definedName>
    <definedName name="ㅇㅇㅇ" localSheetId="10" hidden="1">#REF!</definedName>
    <definedName name="ㅇㅇㅇ" hidden="1">#REF!</definedName>
    <definedName name="아" localSheetId="12" hidden="1">{"'자리배치도'!$AG$1:$CI$28"}</definedName>
    <definedName name="아" localSheetId="3" hidden="1">{"'자리배치도'!$AG$1:$CI$28"}</definedName>
    <definedName name="아" localSheetId="6" hidden="1">{"'자리배치도'!$AG$1:$CI$28"}</definedName>
    <definedName name="아" localSheetId="10" hidden="1">{"'자리배치도'!$AG$1:$CI$28"}</definedName>
    <definedName name="아" hidden="1">{"'자리배치도'!$AG$1:$CI$28"}</definedName>
    <definedName name="양식" localSheetId="12" hidden="1">{#N/A,#N/A,FALSE,"전력간선"}</definedName>
    <definedName name="양식" localSheetId="3" hidden="1">{#N/A,#N/A,FALSE,"전력간선"}</definedName>
    <definedName name="양식" localSheetId="6" hidden="1">{#N/A,#N/A,FALSE,"전력간선"}</definedName>
    <definedName name="양식" localSheetId="10" hidden="1">{#N/A,#N/A,FALSE,"전력간선"}</definedName>
    <definedName name="양식" hidden="1">{#N/A,#N/A,FALSE,"전력간선"}</definedName>
    <definedName name="업무협력비" localSheetId="5" hidden="1">[2]합천내역!#REF!</definedName>
    <definedName name="업무협력비" localSheetId="11" hidden="1">[2]합천내역!#REF!</definedName>
    <definedName name="업무협력비" localSheetId="8" hidden="1">[2]합천내역!#REF!</definedName>
    <definedName name="업무협력비" localSheetId="7" hidden="1">[2]합천내역!#REF!</definedName>
    <definedName name="업무협력비" localSheetId="9" hidden="1">[2]합천내역!#REF!</definedName>
    <definedName name="업무협력비" localSheetId="14" hidden="1">[2]합천내역!#REF!</definedName>
    <definedName name="업무협력비" localSheetId="12" hidden="1">[2]합천내역!#REF!</definedName>
    <definedName name="업무협력비" localSheetId="6" hidden="1">[2]합천내역!#REF!</definedName>
    <definedName name="업무협력비" localSheetId="10" hidden="1">[2]합천내역!#REF!</definedName>
    <definedName name="업무협력비" localSheetId="2" hidden="1">[2]합천내역!#REF!</definedName>
    <definedName name="업무협력비" hidden="1">[2]합천내역!#REF!</definedName>
    <definedName name="예산서" localSheetId="8">'공사비내역서(현장장비)'!$5:$69</definedName>
    <definedName name="예산서" localSheetId="7">'관급자재비(3자단가)'!$5:$27</definedName>
    <definedName name="예산서" localSheetId="9">관급자재비내역서!$5:$26</definedName>
    <definedName name="예산서" localSheetId="14">'관급자재비수량집계표(현장장비)'!$5:$27</definedName>
    <definedName name="예산서" localSheetId="10">'폐기물처리비 내역서'!$5:$27</definedName>
    <definedName name="예산서">#REF!</definedName>
    <definedName name="예상도급내역" localSheetId="12" hidden="1">{#N/A,#N/A,FALSE,"CCTV"}</definedName>
    <definedName name="예상도급내역" localSheetId="6" hidden="1">{#N/A,#N/A,FALSE,"CCTV"}</definedName>
    <definedName name="예상도급내역" localSheetId="10" hidden="1">{#N/A,#N/A,FALSE,"CCTV"}</definedName>
    <definedName name="예상도급내역" hidden="1">{#N/A,#N/A,FALSE,"CCTV"}</definedName>
    <definedName name="완공3" localSheetId="8" hidden="1">#REF!</definedName>
    <definedName name="완공3" localSheetId="9" hidden="1">#REF!</definedName>
    <definedName name="완공3" localSheetId="14" hidden="1">#REF!</definedName>
    <definedName name="완공3" localSheetId="12" hidden="1">#REF!</definedName>
    <definedName name="완공3" localSheetId="6" hidden="1">#REF!</definedName>
    <definedName name="완공3" localSheetId="10" hidden="1">#REF!</definedName>
    <definedName name="완공3" hidden="1">#REF!</definedName>
    <definedName name="우리">"AutoShape 49"</definedName>
    <definedName name="원가분석" localSheetId="12" hidden="1">{#N/A,#N/A,FALSE,"손익표지";#N/A,#N/A,FALSE,"손익계산";#N/A,#N/A,FALSE,"일반관리비";#N/A,#N/A,FALSE,"영업외수익";#N/A,#N/A,FALSE,"영업외비용";#N/A,#N/A,FALSE,"매출액";#N/A,#N/A,FALSE,"요약손익";#N/A,#N/A,FALSE,"요약대차";#N/A,#N/A,FALSE,"매출채권현황";#N/A,#N/A,FALSE,"매출채권명세"}</definedName>
    <definedName name="원가분석" localSheetId="3" hidden="1">{#N/A,#N/A,FALSE,"손익표지";#N/A,#N/A,FALSE,"손익계산";#N/A,#N/A,FALSE,"일반관리비";#N/A,#N/A,FALSE,"영업외수익";#N/A,#N/A,FALSE,"영업외비용";#N/A,#N/A,FALSE,"매출액";#N/A,#N/A,FALSE,"요약손익";#N/A,#N/A,FALSE,"요약대차";#N/A,#N/A,FALSE,"매출채권현황";#N/A,#N/A,FALSE,"매출채권명세"}</definedName>
    <definedName name="원가분석" localSheetId="6" hidden="1">{#N/A,#N/A,FALSE,"손익표지";#N/A,#N/A,FALSE,"손익계산";#N/A,#N/A,FALSE,"일반관리비";#N/A,#N/A,FALSE,"영업외수익";#N/A,#N/A,FALSE,"영업외비용";#N/A,#N/A,FALSE,"매출액";#N/A,#N/A,FALSE,"요약손익";#N/A,#N/A,FALSE,"요약대차";#N/A,#N/A,FALSE,"매출채권현황";#N/A,#N/A,FALSE,"매출채권명세"}</definedName>
    <definedName name="원가분석" localSheetId="10" hidden="1">{#N/A,#N/A,FALSE,"손익표지";#N/A,#N/A,FALSE,"손익계산";#N/A,#N/A,FALSE,"일반관리비";#N/A,#N/A,FALSE,"영업외수익";#N/A,#N/A,FALSE,"영업외비용";#N/A,#N/A,FALSE,"매출액";#N/A,#N/A,FALSE,"요약손익";#N/A,#N/A,FALSE,"요약대차";#N/A,#N/A,FALSE,"매출채권현황";#N/A,#N/A,FALSE,"매출채권명세"}</definedName>
    <definedName name="원가분석" hidden="1">{#N/A,#N/A,FALSE,"손익표지";#N/A,#N/A,FALSE,"손익계산";#N/A,#N/A,FALSE,"일반관리비";#N/A,#N/A,FALSE,"영업외수익";#N/A,#N/A,FALSE,"영업외비용";#N/A,#N/A,FALSE,"매출액";#N/A,#N/A,FALSE,"요약손익";#N/A,#N/A,FALSE,"요약대차";#N/A,#N/A,FALSE,"매출채권현황";#N/A,#N/A,FALSE,"매출채권명세"}</definedName>
    <definedName name="원위치" localSheetId="9">[23]!원위치</definedName>
    <definedName name="원위치" localSheetId="14">[23]!원위치</definedName>
    <definedName name="원위치">[23]!원위치</definedName>
    <definedName name="이" localSheetId="12" hidden="1">{#N/A,#N/A,TRUE,"토적및재료집계";#N/A,#N/A,TRUE,"토적및재료집계";#N/A,#N/A,TRUE,"단위량"}</definedName>
    <definedName name="이" localSheetId="3" hidden="1">{#N/A,#N/A,TRUE,"토적및재료집계";#N/A,#N/A,TRUE,"토적및재료집계";#N/A,#N/A,TRUE,"단위량"}</definedName>
    <definedName name="이" localSheetId="6" hidden="1">{#N/A,#N/A,TRUE,"토적및재료집계";#N/A,#N/A,TRUE,"토적및재료집계";#N/A,#N/A,TRUE,"단위량"}</definedName>
    <definedName name="이" localSheetId="10" hidden="1">{#N/A,#N/A,TRUE,"토적및재료집계";#N/A,#N/A,TRUE,"토적및재료집계";#N/A,#N/A,TRUE,"단위량"}</definedName>
    <definedName name="이" hidden="1">{#N/A,#N/A,TRUE,"토적및재료집계";#N/A,#N/A,TRUE,"토적및재료집계";#N/A,#N/A,TRUE,"단위량"}</definedName>
    <definedName name="이름표" localSheetId="12" hidden="1">{#N/A,#N/A,FALSE,"단가표지"}</definedName>
    <definedName name="이름표" localSheetId="3" hidden="1">{#N/A,#N/A,FALSE,"단가표지"}</definedName>
    <definedName name="이름표" localSheetId="6" hidden="1">{#N/A,#N/A,FALSE,"단가표지"}</definedName>
    <definedName name="이름표" localSheetId="10" hidden="1">{#N/A,#N/A,FALSE,"단가표지"}</definedName>
    <definedName name="이름표" hidden="1">{#N/A,#N/A,FALSE,"단가표지"}</definedName>
    <definedName name="이릉" localSheetId="8" hidden="1">#REF!</definedName>
    <definedName name="이릉" localSheetId="9" hidden="1">#REF!</definedName>
    <definedName name="이릉" localSheetId="14" hidden="1">#REF!</definedName>
    <definedName name="이릉" localSheetId="12" hidden="1">#REF!</definedName>
    <definedName name="이릉" localSheetId="6" hidden="1">#REF!</definedName>
    <definedName name="이릉" localSheetId="10" hidden="1">#REF!</definedName>
    <definedName name="이릉" hidden="1">#REF!</definedName>
    <definedName name="이종훈" hidden="1">[13]전기!$A$4:$A$163</definedName>
    <definedName name="인건비">#REF!</definedName>
    <definedName name="일" localSheetId="8" hidden="1">#REF!</definedName>
    <definedName name="일" localSheetId="9" hidden="1">#REF!</definedName>
    <definedName name="일" localSheetId="14" hidden="1">#REF!</definedName>
    <definedName name="일" localSheetId="12" hidden="1">#REF!</definedName>
    <definedName name="일" localSheetId="6" hidden="1">#REF!</definedName>
    <definedName name="일" localSheetId="10" hidden="1">#REF!</definedName>
    <definedName name="일" hidden="1">#REF!</definedName>
    <definedName name="일기" localSheetId="9">[24]!Macro13</definedName>
    <definedName name="일기" localSheetId="14">[24]!Macro13</definedName>
    <definedName name="일기">[24]!Macro13</definedName>
    <definedName name="일위1">#REF!</definedName>
    <definedName name="일위대가집계표">#REF!</definedName>
    <definedName name="입력현황1" localSheetId="12" hidden="1">{#N/A,#N/A,FALSE,"DAOCM 2차 검토"}</definedName>
    <definedName name="입력현황1" localSheetId="3" hidden="1">{#N/A,#N/A,FALSE,"DAOCM 2차 검토"}</definedName>
    <definedName name="입력현황1" localSheetId="6" hidden="1">{#N/A,#N/A,FALSE,"DAOCM 2차 검토"}</definedName>
    <definedName name="입력현황1" localSheetId="10" hidden="1">{#N/A,#N/A,FALSE,"DAOCM 2차 검토"}</definedName>
    <definedName name="입력현황1" hidden="1">{#N/A,#N/A,FALSE,"DAOCM 2차 검토"}</definedName>
    <definedName name="ㅈ" localSheetId="12" hidden="1">{#N/A,#N/A,TRUE,"토적및재료집계";#N/A,#N/A,TRUE,"토적및재료집계";#N/A,#N/A,TRUE,"단위량"}</definedName>
    <definedName name="ㅈ" localSheetId="3" hidden="1">{#N/A,#N/A,TRUE,"토적및재료집계";#N/A,#N/A,TRUE,"토적및재료집계";#N/A,#N/A,TRUE,"단위량"}</definedName>
    <definedName name="ㅈ" localSheetId="6" hidden="1">{#N/A,#N/A,TRUE,"토적및재료집계";#N/A,#N/A,TRUE,"토적및재료집계";#N/A,#N/A,TRUE,"단위량"}</definedName>
    <definedName name="ㅈ" localSheetId="10" hidden="1">{#N/A,#N/A,TRUE,"토적및재료집계";#N/A,#N/A,TRUE,"토적및재료집계";#N/A,#N/A,TRUE,"단위량"}</definedName>
    <definedName name="ㅈ" hidden="1">{#N/A,#N/A,TRUE,"토적및재료집계";#N/A,#N/A,TRUE,"토적및재료집계";#N/A,#N/A,TRUE,"단위량"}</definedName>
    <definedName name="ㅈㅈㅈ" localSheetId="12" hidden="1">{#N/A,#N/A,TRUE,"토적및재료집계";#N/A,#N/A,TRUE,"토적및재료집계";#N/A,#N/A,TRUE,"단위량"}</definedName>
    <definedName name="ㅈㅈㅈ" localSheetId="3" hidden="1">{#N/A,#N/A,TRUE,"토적및재료집계";#N/A,#N/A,TRUE,"토적및재료집계";#N/A,#N/A,TRUE,"단위량"}</definedName>
    <definedName name="ㅈㅈㅈ" localSheetId="6" hidden="1">{#N/A,#N/A,TRUE,"토적및재료집계";#N/A,#N/A,TRUE,"토적및재료집계";#N/A,#N/A,TRUE,"단위량"}</definedName>
    <definedName name="ㅈㅈㅈ" localSheetId="10" hidden="1">{#N/A,#N/A,TRUE,"토적및재료집계";#N/A,#N/A,TRUE,"토적및재료집계";#N/A,#N/A,TRUE,"단위량"}</definedName>
    <definedName name="ㅈㅈㅈ" hidden="1">{#N/A,#N/A,TRUE,"토적및재료집계";#N/A,#N/A,TRUE,"토적및재료집계";#N/A,#N/A,TRUE,"단위량"}</definedName>
    <definedName name="자" localSheetId="12" hidden="1">{"'자리배치도'!$AG$1:$CI$28"}</definedName>
    <definedName name="자" localSheetId="3" hidden="1">{"'자리배치도'!$AG$1:$CI$28"}</definedName>
    <definedName name="자" localSheetId="6" hidden="1">{"'자리배치도'!$AG$1:$CI$28"}</definedName>
    <definedName name="자" localSheetId="10" hidden="1">{"'자리배치도'!$AG$1:$CI$28"}</definedName>
    <definedName name="자" hidden="1">{"'자리배치도'!$AG$1:$CI$28"}</definedName>
    <definedName name="정근호" localSheetId="12" hidden="1">{#N/A,#N/A,TRUE,"토적및재료집계";#N/A,#N/A,TRUE,"토적및재료집계";#N/A,#N/A,TRUE,"단위량"}</definedName>
    <definedName name="정근호" localSheetId="3" hidden="1">{#N/A,#N/A,TRUE,"토적및재료집계";#N/A,#N/A,TRUE,"토적및재료집계";#N/A,#N/A,TRUE,"단위량"}</definedName>
    <definedName name="정근호" localSheetId="6" hidden="1">{#N/A,#N/A,TRUE,"토적및재료집계";#N/A,#N/A,TRUE,"토적및재료집계";#N/A,#N/A,TRUE,"단위량"}</definedName>
    <definedName name="정근호" localSheetId="10" hidden="1">{#N/A,#N/A,TRUE,"토적및재료집계";#N/A,#N/A,TRUE,"토적및재료집계";#N/A,#N/A,TRUE,"단위량"}</definedName>
    <definedName name="정근호" hidden="1">{#N/A,#N/A,TRUE,"토적및재료집계";#N/A,#N/A,TRUE,"토적및재료집계";#N/A,#N/A,TRUE,"단위량"}</definedName>
    <definedName name="조차장" localSheetId="12" hidden="1">{#N/A,#N/A,FALSE,"명세표"}</definedName>
    <definedName name="조차장" localSheetId="3" hidden="1">{#N/A,#N/A,FALSE,"명세표"}</definedName>
    <definedName name="조차장" localSheetId="6" hidden="1">{#N/A,#N/A,FALSE,"명세표"}</definedName>
    <definedName name="조차장" localSheetId="10" hidden="1">{#N/A,#N/A,FALSE,"명세표"}</definedName>
    <definedName name="조차장" hidden="1">{#N/A,#N/A,FALSE,"명세표"}</definedName>
    <definedName name="주차장관급">[25]관급수량산출서!$B$6:$M$34</definedName>
    <definedName name="지역">#REF!</definedName>
    <definedName name="지역1">#REF!</definedName>
    <definedName name="지역본부" localSheetId="12" hidden="1">{#N/A,#N/A,FALSE,"DAOCM 2차 검토"}</definedName>
    <definedName name="지역본부" localSheetId="3" hidden="1">{#N/A,#N/A,FALSE,"DAOCM 2차 검토"}</definedName>
    <definedName name="지역본부" localSheetId="6" hidden="1">{#N/A,#N/A,FALSE,"DAOCM 2차 검토"}</definedName>
    <definedName name="지역본부" localSheetId="10" hidden="1">{#N/A,#N/A,FALSE,"DAOCM 2차 검토"}</definedName>
    <definedName name="지역본부" hidden="1">{#N/A,#N/A,FALSE,"DAOCM 2차 검토"}</definedName>
    <definedName name="직매54P" localSheetId="12" hidden="1">{#N/A,#N/A,TRUE,"토적및재료집계";#N/A,#N/A,TRUE,"토적및재료집계";#N/A,#N/A,TRUE,"단위량"}</definedName>
    <definedName name="직매54P" localSheetId="3" hidden="1">{#N/A,#N/A,TRUE,"토적및재료집계";#N/A,#N/A,TRUE,"토적및재료집계";#N/A,#N/A,TRUE,"단위량"}</definedName>
    <definedName name="직매54P" localSheetId="6" hidden="1">{#N/A,#N/A,TRUE,"토적및재료집계";#N/A,#N/A,TRUE,"토적및재료집계";#N/A,#N/A,TRUE,"단위량"}</definedName>
    <definedName name="직매54P" localSheetId="10" hidden="1">{#N/A,#N/A,TRUE,"토적및재료집계";#N/A,#N/A,TRUE,"토적및재료집계";#N/A,#N/A,TRUE,"단위량"}</definedName>
    <definedName name="직매54P" hidden="1">{#N/A,#N/A,TRUE,"토적및재료집계";#N/A,#N/A,TRUE,"토적및재료집계";#N/A,#N/A,TRUE,"단위량"}</definedName>
    <definedName name="집계" localSheetId="12" hidden="1">{#N/A,#N/A,FALSE,"명세표"}</definedName>
    <definedName name="집계" localSheetId="3" hidden="1">{#N/A,#N/A,FALSE,"명세표"}</definedName>
    <definedName name="집계" localSheetId="6" hidden="1">{#N/A,#N/A,FALSE,"명세표"}</definedName>
    <definedName name="집계" localSheetId="10" hidden="1">{#N/A,#N/A,FALSE,"명세표"}</definedName>
    <definedName name="집계" hidden="1">{#N/A,#N/A,FALSE,"명세표"}</definedName>
    <definedName name="차" localSheetId="12" hidden="1">{"'자리배치도'!$AG$1:$CI$28"}</definedName>
    <definedName name="차" localSheetId="3" hidden="1">{"'자리배치도'!$AG$1:$CI$28"}</definedName>
    <definedName name="차" localSheetId="6" hidden="1">{"'자리배치도'!$AG$1:$CI$28"}</definedName>
    <definedName name="차" localSheetId="10" hidden="1">{"'자리배치도'!$AG$1:$CI$28"}</definedName>
    <definedName name="차" hidden="1">{"'자리배치도'!$AG$1:$CI$28"}</definedName>
    <definedName name="찰샇기" localSheetId="8" hidden="1">#REF!</definedName>
    <definedName name="찰샇기" localSheetId="9" hidden="1">#REF!</definedName>
    <definedName name="찰샇기" localSheetId="14" hidden="1">#REF!</definedName>
    <definedName name="찰샇기" localSheetId="12" hidden="1">#REF!</definedName>
    <definedName name="찰샇기" localSheetId="6" hidden="1">#REF!</definedName>
    <definedName name="찰샇기" localSheetId="10" hidden="1">#REF!</definedName>
    <definedName name="찰샇기" hidden="1">#REF!</definedName>
    <definedName name="총괄" localSheetId="12" hidden="1">{#N/A,#N/A,FALSE,"전력간선"}</definedName>
    <definedName name="총괄" localSheetId="3" hidden="1">{#N/A,#N/A,FALSE,"전력간선"}</definedName>
    <definedName name="총괄" localSheetId="6" hidden="1">{#N/A,#N/A,FALSE,"전력간선"}</definedName>
    <definedName name="총괄" localSheetId="10" hidden="1">{#N/A,#N/A,FALSE,"전력간선"}</definedName>
    <definedName name="총괄" hidden="1">{#N/A,#N/A,FALSE,"전력간선"}</definedName>
    <definedName name="총괄도급" localSheetId="14">#REF!</definedName>
    <definedName name="총괄도급">#REF!</definedName>
    <definedName name="총괄도급노후" localSheetId="14">#REF!</definedName>
    <definedName name="총괄도급노후">#REF!</definedName>
    <definedName name="총괄사급" localSheetId="14">#REF!</definedName>
    <definedName name="총괄사급">#REF!</definedName>
    <definedName name="총액">'[17]수량산출서(관급자재-현장장비)'!$B$5:$M$64</definedName>
    <definedName name="출" localSheetId="5" hidden="1">[26]합천내역!#REF!</definedName>
    <definedName name="출" localSheetId="11" hidden="1">[26]합천내역!#REF!</definedName>
    <definedName name="출" localSheetId="8" hidden="1">[26]합천내역!#REF!</definedName>
    <definedName name="출" localSheetId="7" hidden="1">[26]합천내역!#REF!</definedName>
    <definedName name="출" localSheetId="9" hidden="1">[26]합천내역!#REF!</definedName>
    <definedName name="출" localSheetId="14" hidden="1">[26]합천내역!#REF!</definedName>
    <definedName name="출" localSheetId="12" hidden="1">[26]합천내역!#REF!</definedName>
    <definedName name="출" localSheetId="6" hidden="1">[26]합천내역!#REF!</definedName>
    <definedName name="출" localSheetId="10" hidden="1">[26]합천내역!#REF!</definedName>
    <definedName name="출" localSheetId="2" hidden="1">[26]합천내역!#REF!</definedName>
    <definedName name="출" hidden="1">[26]합천내역!#REF!</definedName>
    <definedName name="ㅋ" localSheetId="12" hidden="1">{#N/A,#N/A,TRUE,"토적및재료집계";#N/A,#N/A,TRUE,"토적및재료집계";#N/A,#N/A,TRUE,"단위량"}</definedName>
    <definedName name="ㅋ" localSheetId="3" hidden="1">{#N/A,#N/A,TRUE,"토적및재료집계";#N/A,#N/A,TRUE,"토적및재료집계";#N/A,#N/A,TRUE,"단위량"}</definedName>
    <definedName name="ㅋ" localSheetId="6" hidden="1">{#N/A,#N/A,TRUE,"토적및재료집계";#N/A,#N/A,TRUE,"토적및재료집계";#N/A,#N/A,TRUE,"단위량"}</definedName>
    <definedName name="ㅋ" localSheetId="10" hidden="1">{#N/A,#N/A,TRUE,"토적및재료집계";#N/A,#N/A,TRUE,"토적및재료집계";#N/A,#N/A,TRUE,"단위량"}</definedName>
    <definedName name="ㅋ" hidden="1">{#N/A,#N/A,TRUE,"토적및재료집계";#N/A,#N/A,TRUE,"토적및재료집계";#N/A,#N/A,TRUE,"단위량"}</definedName>
    <definedName name="ㅋㅋ" localSheetId="12" hidden="1">{#N/A,#N/A,FALSE,"명세표"}</definedName>
    <definedName name="ㅋㅋ" localSheetId="3" hidden="1">{#N/A,#N/A,FALSE,"명세표"}</definedName>
    <definedName name="ㅋㅋ" localSheetId="6" hidden="1">{#N/A,#N/A,FALSE,"명세표"}</definedName>
    <definedName name="ㅋㅋ" localSheetId="10" hidden="1">{#N/A,#N/A,FALSE,"명세표"}</definedName>
    <definedName name="ㅋㅋ" hidden="1">{#N/A,#N/A,FALSE,"명세표"}</definedName>
    <definedName name="ㅋㅋㅋ" localSheetId="12" hidden="1">{#N/A,#N/A,FALSE,"단가표지"}</definedName>
    <definedName name="ㅋㅋㅋ" localSheetId="3" hidden="1">{#N/A,#N/A,FALSE,"단가표지"}</definedName>
    <definedName name="ㅋㅋㅋ" localSheetId="6" hidden="1">{#N/A,#N/A,FALSE,"단가표지"}</definedName>
    <definedName name="ㅋㅋㅋ" localSheetId="10" hidden="1">{#N/A,#N/A,FALSE,"단가표지"}</definedName>
    <definedName name="ㅋㅋㅋ" hidden="1">{#N/A,#N/A,FALSE,"단가표지"}</definedName>
    <definedName name="카" localSheetId="12" hidden="1">{"'자리배치도'!$AG$1:$CI$28"}</definedName>
    <definedName name="카" localSheetId="3" hidden="1">{"'자리배치도'!$AG$1:$CI$28"}</definedName>
    <definedName name="카" localSheetId="6" hidden="1">{"'자리배치도'!$AG$1:$CI$28"}</definedName>
    <definedName name="카" localSheetId="10" hidden="1">{"'자리배치도'!$AG$1:$CI$28"}</definedName>
    <definedName name="카" hidden="1">{"'자리배치도'!$AG$1:$CI$28"}</definedName>
    <definedName name="케이블간지" localSheetId="12" hidden="1">{#N/A,#N/A,TRUE,"토적및재료집계";#N/A,#N/A,TRUE,"토적및재료집계";#N/A,#N/A,TRUE,"단위량"}</definedName>
    <definedName name="케이블간지" localSheetId="3" hidden="1">{#N/A,#N/A,TRUE,"토적및재료집계";#N/A,#N/A,TRUE,"토적및재료집계";#N/A,#N/A,TRUE,"단위량"}</definedName>
    <definedName name="케이블간지" localSheetId="6" hidden="1">{#N/A,#N/A,TRUE,"토적및재료집계";#N/A,#N/A,TRUE,"토적및재료집계";#N/A,#N/A,TRUE,"단위량"}</definedName>
    <definedName name="케이블간지" localSheetId="10" hidden="1">{#N/A,#N/A,TRUE,"토적및재료집계";#N/A,#N/A,TRUE,"토적및재료집계";#N/A,#N/A,TRUE,"단위량"}</definedName>
    <definedName name="케이블간지" hidden="1">{#N/A,#N/A,TRUE,"토적및재료집계";#N/A,#N/A,TRUE,"토적및재료집계";#N/A,#N/A,TRUE,"단위량"}</definedName>
    <definedName name="콘크리트2" localSheetId="5" hidden="1">#REF!</definedName>
    <definedName name="콘크리트2" localSheetId="11" hidden="1">#REF!</definedName>
    <definedName name="콘크리트2" localSheetId="8" hidden="1">#REF!</definedName>
    <definedName name="콘크리트2" localSheetId="7" hidden="1">#REF!</definedName>
    <definedName name="콘크리트2" localSheetId="9" hidden="1">#REF!</definedName>
    <definedName name="콘크리트2" localSheetId="14" hidden="1">#REF!</definedName>
    <definedName name="콘크리트2" localSheetId="12" hidden="1">#REF!</definedName>
    <definedName name="콘크리트2" localSheetId="6" hidden="1">#REF!</definedName>
    <definedName name="콘크리트2" localSheetId="10" hidden="1">#REF!</definedName>
    <definedName name="콘크리트2" localSheetId="2" hidden="1">#REF!</definedName>
    <definedName name="콘크리트2" hidden="1">#REF!</definedName>
    <definedName name="ㅌㅇ">[27]설치장소!$A$2:$B$314</definedName>
    <definedName name="타" localSheetId="12" hidden="1">{"'자리배치도'!$AG$1:$CI$28"}</definedName>
    <definedName name="타" localSheetId="3" hidden="1">{"'자리배치도'!$AG$1:$CI$28"}</definedName>
    <definedName name="타" localSheetId="6" hidden="1">{"'자리배치도'!$AG$1:$CI$28"}</definedName>
    <definedName name="타" localSheetId="10" hidden="1">{"'자리배치도'!$AG$1:$CI$28"}</definedName>
    <definedName name="타" hidden="1">{"'자리배치도'!$AG$1:$CI$28"}</definedName>
    <definedName name="타이틀">'[28]실행내역 (2)'!$D$67,'[28]실행내역 (2)'!$D$10</definedName>
    <definedName name="태림내역" localSheetId="12" hidden="1">{#N/A,#N/A,FALSE,"손익표지";#N/A,#N/A,FALSE,"손익계산";#N/A,#N/A,FALSE,"일반관리비";#N/A,#N/A,FALSE,"영업외수익";#N/A,#N/A,FALSE,"영업외비용";#N/A,#N/A,FALSE,"매출액";#N/A,#N/A,FALSE,"요약손익";#N/A,#N/A,FALSE,"요약대차";#N/A,#N/A,FALSE,"매출채권현황";#N/A,#N/A,FALSE,"매출채권명세"}</definedName>
    <definedName name="태림내역" localSheetId="3" hidden="1">{#N/A,#N/A,FALSE,"손익표지";#N/A,#N/A,FALSE,"손익계산";#N/A,#N/A,FALSE,"일반관리비";#N/A,#N/A,FALSE,"영업외수익";#N/A,#N/A,FALSE,"영업외비용";#N/A,#N/A,FALSE,"매출액";#N/A,#N/A,FALSE,"요약손익";#N/A,#N/A,FALSE,"요약대차";#N/A,#N/A,FALSE,"매출채권현황";#N/A,#N/A,FALSE,"매출채권명세"}</definedName>
    <definedName name="태림내역" localSheetId="6" hidden="1">{#N/A,#N/A,FALSE,"손익표지";#N/A,#N/A,FALSE,"손익계산";#N/A,#N/A,FALSE,"일반관리비";#N/A,#N/A,FALSE,"영업외수익";#N/A,#N/A,FALSE,"영업외비용";#N/A,#N/A,FALSE,"매출액";#N/A,#N/A,FALSE,"요약손익";#N/A,#N/A,FALSE,"요약대차";#N/A,#N/A,FALSE,"매출채권현황";#N/A,#N/A,FALSE,"매출채권명세"}</definedName>
    <definedName name="태림내역" localSheetId="10" hidden="1">{#N/A,#N/A,FALSE,"손익표지";#N/A,#N/A,FALSE,"손익계산";#N/A,#N/A,FALSE,"일반관리비";#N/A,#N/A,FALSE,"영업외수익";#N/A,#N/A,FALSE,"영업외비용";#N/A,#N/A,FALSE,"매출액";#N/A,#N/A,FALSE,"요약손익";#N/A,#N/A,FALSE,"요약대차";#N/A,#N/A,FALSE,"매출채권현황";#N/A,#N/A,FALSE,"매출채권명세"}</definedName>
    <definedName name="태림내역" hidden="1">{#N/A,#N/A,FALSE,"손익표지";#N/A,#N/A,FALSE,"손익계산";#N/A,#N/A,FALSE,"일반관리비";#N/A,#N/A,FALSE,"영업외수익";#N/A,#N/A,FALSE,"영업외비용";#N/A,#N/A,FALSE,"매출액";#N/A,#N/A,FALSE,"요약손익";#N/A,#N/A,FALSE,"요약대차";#N/A,#N/A,FALSE,"매출채권현황";#N/A,#N/A,FALSE,"매출채권명세"}</definedName>
    <definedName name="토목설계" localSheetId="12" hidden="1">{#N/A,#N/A,FALSE,"골재소요량";#N/A,#N/A,FALSE,"골재소요량"}</definedName>
    <definedName name="토목설계" localSheetId="3" hidden="1">{#N/A,#N/A,FALSE,"골재소요량";#N/A,#N/A,FALSE,"골재소요량"}</definedName>
    <definedName name="토목설계" localSheetId="6" hidden="1">{#N/A,#N/A,FALSE,"골재소요량";#N/A,#N/A,FALSE,"골재소요량"}</definedName>
    <definedName name="토목설계" localSheetId="10" hidden="1">{#N/A,#N/A,FALSE,"골재소요량";#N/A,#N/A,FALSE,"골재소요량"}</definedName>
    <definedName name="토목설계" hidden="1">{#N/A,#N/A,FALSE,"골재소요량";#N/A,#N/A,FALSE,"골재소요량"}</definedName>
    <definedName name="파" localSheetId="12" hidden="1">{"'자리배치도'!$AG$1:$CI$28"}</definedName>
    <definedName name="파" localSheetId="3" hidden="1">{"'자리배치도'!$AG$1:$CI$28"}</definedName>
    <definedName name="파" localSheetId="6" hidden="1">{"'자리배치도'!$AG$1:$CI$28"}</definedName>
    <definedName name="파" localSheetId="10" hidden="1">{"'자리배치도'!$AG$1:$CI$28"}</definedName>
    <definedName name="파" hidden="1">{"'자리배치도'!$AG$1:$CI$28"}</definedName>
    <definedName name="폐기" localSheetId="10">'폐기물처리비 내역서'!$B$5:$O$27</definedName>
    <definedName name="폐기물">#REF!</definedName>
    <definedName name="폐기물처리비" localSheetId="10">'폐기물처리비 내역서'!$B$5:$O$27</definedName>
    <definedName name="ㅎㄴ" hidden="1">'[20]N賃率-職'!$I$5:$I$30</definedName>
    <definedName name="ㅎㅀㅀㅀㅀㄹ" localSheetId="12" hidden="1">{#N/A,#N/A,FALSE,"CCTV"}</definedName>
    <definedName name="ㅎㅀㅀㅀㅀㄹ" localSheetId="6" hidden="1">{#N/A,#N/A,FALSE,"CCTV"}</definedName>
    <definedName name="ㅎㅀㅀㅀㅀㄹ" localSheetId="10" hidden="1">{#N/A,#N/A,FALSE,"CCTV"}</definedName>
    <definedName name="ㅎㅀㅀㅀㅀㄹ" hidden="1">{#N/A,#N/A,FALSE,"CCTV"}</definedName>
    <definedName name="하" localSheetId="12" hidden="1">{"'자리배치도'!$AG$1:$CI$28"}</definedName>
    <definedName name="하" localSheetId="3" hidden="1">{"'자리배치도'!$AG$1:$CI$28"}</definedName>
    <definedName name="하" localSheetId="6" hidden="1">{"'자리배치도'!$AG$1:$CI$28"}</definedName>
    <definedName name="하" localSheetId="10" hidden="1">{"'자리배치도'!$AG$1:$CI$28"}</definedName>
    <definedName name="하" hidden="1">{"'자리배치도'!$AG$1:$CI$28"}</definedName>
    <definedName name="하자보수공종1">OFFSET([29]참조자료!$A$3,0,0,COUNTA([29]참조자료!$A$3:$A$74),1)</definedName>
    <definedName name="하하하" localSheetId="12" hidden="1">{#N/A,#N/A,FALSE,"단가표지"}</definedName>
    <definedName name="하하하" localSheetId="3" hidden="1">{#N/A,#N/A,FALSE,"단가표지"}</definedName>
    <definedName name="하하하" localSheetId="6" hidden="1">{#N/A,#N/A,FALSE,"단가표지"}</definedName>
    <definedName name="하하하" localSheetId="10" hidden="1">{#N/A,#N/A,FALSE,"단가표지"}</definedName>
    <definedName name="하하하" hidden="1">{#N/A,#N/A,FALSE,"단가표지"}</definedName>
    <definedName name="학교" localSheetId="12" hidden="1">{#N/A,#N/A,FALSE,"전력간선"}</definedName>
    <definedName name="학교" localSheetId="3" hidden="1">{#N/A,#N/A,FALSE,"전력간선"}</definedName>
    <definedName name="학교" localSheetId="6" hidden="1">{#N/A,#N/A,FALSE,"전력간선"}</definedName>
    <definedName name="학교" localSheetId="10" hidden="1">{#N/A,#N/A,FALSE,"전력간선"}</definedName>
    <definedName name="학교" hidden="1">{#N/A,#N/A,FALSE,"전력간선"}</definedName>
    <definedName name="한빛폐기물내역">'폐기물처리비 내역서'!$B$6:$O$27</definedName>
    <definedName name="한전">#REF!</definedName>
    <definedName name="합계">'[28]실행내역 (2)'!$G$6,'[28]실행내역 (2)'!$I$60,'[28]실행내역 (2)'!$I$99,'[28]실행내역 (2)'!$I$140,'[28]실행내역 (2)'!$I$184,'[28]실행내역 (2)'!$I$220</definedName>
    <definedName name="행열변환_1.행열변환_1" localSheetId="9">[30]!행열변환_1.행열변환_1</definedName>
    <definedName name="행열변환_1.행열변환_1" localSheetId="14">[30]!행열변환_1.행열변환_1</definedName>
    <definedName name="행열변환_1.행열변환_1">[30]!행열변환_1.행열변환_1</definedName>
    <definedName name="행열변환_2.행열변환_2" localSheetId="9">'[30]ⴭⴭⴭⴭ'!행열변환_2.행열변환_2</definedName>
    <definedName name="행열변환_2.행열변환_2" localSheetId="14">'[30]ⴭⴭⴭⴭ'!행열변환_2.행열변환_2</definedName>
    <definedName name="행열변환_2.행열변환_2">'[30]ⴭⴭⴭⴭ'!행열변환_2.행열변환_2</definedName>
    <definedName name="행열변환_3.행열변환_3" localSheetId="9">[31]!행열변환_3.행열변환_3</definedName>
    <definedName name="행열변환_3.행열변환_3" localSheetId="14">[31]!행열변환_3.행열변환_3</definedName>
    <definedName name="행열변환_3.행열변환_3">[31]!행열변환_3.행열변환_3</definedName>
    <definedName name="행열변환_4.행열변환_4" localSheetId="9">[32]!행열변환_4.행열변환_4</definedName>
    <definedName name="행열변환_4.행열변환_4" localSheetId="14">[32]!행열변환_4.행열변환_4</definedName>
    <definedName name="행열변환_4.행열변환_4">[32]!행열변환_4.행열변환_4</definedName>
    <definedName name="ㅏㅕ라ㅕ" hidden="1">[5]Sheet14!$Q$48:$AT$48</definedName>
    <definedName name="ㅑㅕㅑ" localSheetId="12" hidden="1">{#N/A,#N/A,FALSE,"전력간선"}</definedName>
    <definedName name="ㅑㅕㅑ" localSheetId="3" hidden="1">{#N/A,#N/A,FALSE,"전력간선"}</definedName>
    <definedName name="ㅑㅕㅑ" localSheetId="6" hidden="1">{#N/A,#N/A,FALSE,"전력간선"}</definedName>
    <definedName name="ㅑㅕㅑ" localSheetId="10" hidden="1">{#N/A,#N/A,FALSE,"전력간선"}</definedName>
    <definedName name="ㅑㅕㅑ" hidden="1">{#N/A,#N/A,FALSE,"전력간선"}</definedName>
    <definedName name="ㅓㅓㅓ" localSheetId="12" hidden="1">{#N/A,#N/A,FALSE,"전력간선"}</definedName>
    <definedName name="ㅓㅓㅓ" localSheetId="3" hidden="1">{#N/A,#N/A,FALSE,"전력간선"}</definedName>
    <definedName name="ㅓㅓㅓ" localSheetId="6" hidden="1">{#N/A,#N/A,FALSE,"전력간선"}</definedName>
    <definedName name="ㅓㅓㅓ" localSheetId="10" hidden="1">{#N/A,#N/A,FALSE,"전력간선"}</definedName>
    <definedName name="ㅓㅓㅓ" hidden="1">{#N/A,#N/A,FALSE,"전력간선"}</definedName>
    <definedName name="ㅔㅔㅔ" localSheetId="12" hidden="1">{#N/A,#N/A,TRUE,"토적및재료집계";#N/A,#N/A,TRUE,"토적및재료집계";#N/A,#N/A,TRUE,"단위량"}</definedName>
    <definedName name="ㅔㅔㅔ" localSheetId="3" hidden="1">{#N/A,#N/A,TRUE,"토적및재료집계";#N/A,#N/A,TRUE,"토적및재료집계";#N/A,#N/A,TRUE,"단위량"}</definedName>
    <definedName name="ㅔㅔㅔ" localSheetId="6" hidden="1">{#N/A,#N/A,TRUE,"토적및재료집계";#N/A,#N/A,TRUE,"토적및재료집계";#N/A,#N/A,TRUE,"단위량"}</definedName>
    <definedName name="ㅔㅔㅔ" localSheetId="10" hidden="1">{#N/A,#N/A,TRUE,"토적및재료집계";#N/A,#N/A,TRUE,"토적및재료집계";#N/A,#N/A,TRUE,"단위량"}</definedName>
    <definedName name="ㅔㅔㅔ" hidden="1">{#N/A,#N/A,TRUE,"토적및재료집계";#N/A,#N/A,TRUE,"토적및재료집계";#N/A,#N/A,TRUE,"단위량"}</definedName>
    <definedName name="ㅛㅛㅛㅛ" hidden="1">[9]수량산출!$A$1:$A$8561</definedName>
    <definedName name="ㅜ" localSheetId="5" hidden="1">[12]수량산출!#REF!</definedName>
    <definedName name="ㅜ" localSheetId="11" hidden="1">[12]수량산출!#REF!</definedName>
    <definedName name="ㅜ" localSheetId="8" hidden="1">[12]수량산출!#REF!</definedName>
    <definedName name="ㅜ" localSheetId="7" hidden="1">[12]수량산출!#REF!</definedName>
    <definedName name="ㅜ" localSheetId="9" hidden="1">[12]수량산출!#REF!</definedName>
    <definedName name="ㅜ" localSheetId="14" hidden="1">[12]수량산출!#REF!</definedName>
    <definedName name="ㅜ" localSheetId="12" hidden="1">[12]수량산출!#REF!</definedName>
    <definedName name="ㅜ" localSheetId="6" hidden="1">[12]수량산출!#REF!</definedName>
    <definedName name="ㅜ" localSheetId="10" hidden="1">[12]수량산출!#REF!</definedName>
    <definedName name="ㅜ" localSheetId="2" hidden="1">[12]수량산출!#REF!</definedName>
    <definedName name="ㅜ" hidden="1">[12]수량산출!#REF!</definedName>
    <definedName name="ㅜㅜㅜㅜㅜㅜㅜㅜㅜㅜㅜㅜㅜㅜㅜㅜㅜㅜㅜㅜㅜㅜㅜㅜㅜㅜㅜㅜㅜㅜㅜㅜㅜㅜㅜㅜㅜㅜㅜㅜㅜㅜ" localSheetId="12" hidden="1">{#N/A,#N/A,FALSE,"CCTV"}</definedName>
    <definedName name="ㅜㅜㅜㅜㅜㅜㅜㅜㅜㅜㅜㅜㅜㅜㅜㅜㅜㅜㅜㅜㅜㅜㅜㅜㅜㅜㅜㅜㅜㅜㅜㅜㅜㅜㅜㅜㅜㅜㅜㅜㅜㅜ" localSheetId="6" hidden="1">{#N/A,#N/A,FALSE,"CCTV"}</definedName>
    <definedName name="ㅜㅜㅜㅜㅜㅜㅜㅜㅜㅜㅜㅜㅜㅜㅜㅜㅜㅜㅜㅜㅜㅜㅜㅜㅜㅜㅜㅜㅜㅜㅜㅜㅜㅜㅜㅜㅜㅜㅜㅜㅜㅜ" localSheetId="10" hidden="1">{#N/A,#N/A,FALSE,"CCTV"}</definedName>
    <definedName name="ㅜㅜㅜㅜㅜㅜㅜㅜㅜㅜㅜㅜㅜㅜㅜㅜㅜㅜㅜㅜㅜㅜㅜㅜㅜㅜㅜㅜㅜㅜㅜㅜㅜㅜㅜㅜㅜㅜㅜㅜㅜㅜ" hidden="1">{#N/A,#N/A,FALSE,"CCTV"}</definedName>
    <definedName name="ㅠㄴㅀㅎ" hidden="1">[5]Sheet13!$N$131:$N$201</definedName>
    <definedName name="ㅠㅁㄹㅇㄹ" hidden="1">[5]Sheet13!$N$272:$N$341</definedName>
    <definedName name="ㅠ뮤ㅐ" localSheetId="8" hidden="1">#REF!</definedName>
    <definedName name="ㅠ뮤ㅐ" localSheetId="9" hidden="1">#REF!</definedName>
    <definedName name="ㅠ뮤ㅐ" localSheetId="14" hidden="1">#REF!</definedName>
    <definedName name="ㅠ뮤ㅐ" localSheetId="12" hidden="1">#REF!</definedName>
    <definedName name="ㅠ뮤ㅐ" localSheetId="6" hidden="1">#REF!</definedName>
    <definedName name="ㅠ뮤ㅐ" localSheetId="10" hidden="1">#REF!</definedName>
    <definedName name="ㅠ뮤ㅐ" hidden="1">#REF!</definedName>
    <definedName name="ㅠㅇㅁㄹㅇㅁ" hidden="1">[5]Sheet13!$N$202:$N$271</definedName>
    <definedName name="ㅠㅠㅠ" hidden="1">[5]Sheet13!$S$48:$AV$48</definedName>
    <definedName name="ㅣㅏㅚㅗㅓ" hidden="1">[5]Sheet14!$L$61:$L$130</definedName>
    <definedName name="ㅣㅑㅑ" localSheetId="12" hidden="1">{#N/A,#N/A,FALSE,"단가표지"}</definedName>
    <definedName name="ㅣㅑㅑ" localSheetId="3" hidden="1">{#N/A,#N/A,FALSE,"단가표지"}</definedName>
    <definedName name="ㅣㅑㅑ" localSheetId="6" hidden="1">{#N/A,#N/A,FALSE,"단가표지"}</definedName>
    <definedName name="ㅣㅑㅑ" localSheetId="10" hidden="1">{#N/A,#N/A,FALSE,"단가표지"}</definedName>
    <definedName name="ㅣㅑㅑ" hidden="1">{#N/A,#N/A,FALSE,"단가표지"}</definedName>
  </definedNames>
  <calcPr calcId="162913"/>
</workbook>
</file>

<file path=xl/calcChain.xml><?xml version="1.0" encoding="utf-8"?>
<calcChain xmlns="http://schemas.openxmlformats.org/spreadsheetml/2006/main">
  <c r="C6" i="134" l="1"/>
  <c r="C2" i="169" l="1"/>
  <c r="N5" i="169" l="1"/>
  <c r="L27" i="167" l="1"/>
  <c r="J27" i="167" l="1"/>
  <c r="L9" i="109"/>
  <c r="J9" i="109"/>
  <c r="B9" i="109"/>
  <c r="L10" i="109"/>
  <c r="J10" i="109"/>
  <c r="B10" i="109"/>
  <c r="L11" i="109"/>
  <c r="J11" i="109"/>
  <c r="B11" i="109"/>
  <c r="L8" i="109"/>
  <c r="J8" i="109"/>
  <c r="B8" i="109"/>
  <c r="H27" i="167" l="1"/>
  <c r="C2" i="167" l="1"/>
  <c r="L7" i="109" l="1"/>
  <c r="J7" i="109"/>
  <c r="B7" i="109"/>
  <c r="G11" i="109" l="1"/>
  <c r="H11" i="109" s="1"/>
  <c r="N11" i="109" s="1"/>
  <c r="M11" i="109" s="1"/>
  <c r="G10" i="109"/>
  <c r="H10" i="109" s="1"/>
  <c r="N10" i="109" s="1"/>
  <c r="M10" i="109" s="1"/>
  <c r="G9" i="109"/>
  <c r="H9" i="109" s="1"/>
  <c r="N9" i="109" s="1"/>
  <c r="M9" i="109" s="1"/>
  <c r="G8" i="109"/>
  <c r="H8" i="109" s="1"/>
  <c r="N8" i="109" s="1"/>
  <c r="M8" i="109" s="1"/>
  <c r="N27" i="167" l="1"/>
  <c r="A16" i="30" l="1"/>
  <c r="D19" i="161" l="1"/>
  <c r="D10" i="161"/>
  <c r="D7" i="161"/>
  <c r="F6" i="161"/>
  <c r="F5" i="161"/>
  <c r="D20" i="161" l="1"/>
  <c r="D24" i="161" s="1"/>
  <c r="D26" i="161" s="1"/>
  <c r="D29" i="161" l="1"/>
  <c r="B7" i="159" l="1"/>
  <c r="N17" i="159" l="1"/>
  <c r="D9" i="159"/>
  <c r="C9" i="159"/>
  <c r="N5" i="159"/>
  <c r="C2" i="159"/>
  <c r="B9" i="159" l="1"/>
  <c r="A1" i="147" l="1"/>
  <c r="E9" i="159" l="1"/>
  <c r="E6" i="159"/>
  <c r="E8" i="159"/>
  <c r="E7" i="159"/>
  <c r="L9" i="159" l="1"/>
  <c r="J9" i="159"/>
  <c r="C2" i="134"/>
  <c r="B6" i="159" l="1"/>
  <c r="G7" i="109" l="1"/>
  <c r="H7" i="109" s="1"/>
  <c r="N7" i="109" s="1"/>
  <c r="M7" i="109" s="1"/>
  <c r="B8" i="159" l="1"/>
  <c r="C2" i="109" l="1"/>
  <c r="A4" i="31"/>
  <c r="A6" i="30" s="1"/>
  <c r="A39" i="31"/>
  <c r="C4" i="115"/>
  <c r="G20" i="115" l="1"/>
  <c r="H20" i="115"/>
  <c r="F20" i="115"/>
  <c r="I16" i="115" l="1"/>
  <c r="I20" i="115" s="1"/>
  <c r="D7" i="159" l="1"/>
  <c r="C7" i="159"/>
  <c r="F7" i="159"/>
  <c r="K8" i="159"/>
  <c r="L8" i="159" s="1"/>
  <c r="C8" i="159"/>
  <c r="D6" i="159"/>
  <c r="D8" i="159"/>
  <c r="F8" i="159"/>
  <c r="C6" i="159"/>
  <c r="O6" i="159"/>
  <c r="F6" i="159"/>
  <c r="G9" i="159"/>
  <c r="H9" i="159" s="1"/>
  <c r="N9" i="159" s="1"/>
  <c r="M9" i="159" s="1"/>
  <c r="H13" i="109" l="1"/>
  <c r="O7" i="159"/>
  <c r="G8" i="159" l="1"/>
  <c r="H8" i="159" s="1"/>
  <c r="I8" i="159"/>
  <c r="J8" i="159" s="1"/>
  <c r="N8" i="159" l="1"/>
  <c r="M8" i="159" s="1"/>
  <c r="K6" i="159" l="1"/>
  <c r="L6" i="159" s="1"/>
  <c r="G6" i="159"/>
  <c r="H6" i="159" s="1"/>
  <c r="I6" i="159"/>
  <c r="J6" i="159" s="1"/>
  <c r="N6" i="159" l="1"/>
  <c r="M6" i="159" s="1"/>
  <c r="E28" i="161" l="1"/>
  <c r="F28" i="161" s="1"/>
  <c r="O8" i="159"/>
  <c r="N5" i="109" l="1"/>
  <c r="K7" i="159" l="1"/>
  <c r="L7" i="159" s="1"/>
  <c r="L27" i="159" s="1"/>
  <c r="I7" i="159"/>
  <c r="J7" i="159" s="1"/>
  <c r="J11" i="159" s="1"/>
  <c r="G7" i="159" l="1"/>
  <c r="H7" i="159" s="1"/>
  <c r="N7" i="159" l="1"/>
  <c r="M7" i="159" s="1"/>
  <c r="H11" i="159"/>
  <c r="N11" i="159" s="1"/>
  <c r="N13" i="159" s="1"/>
  <c r="N15" i="159" s="1"/>
  <c r="N18" i="159" s="1"/>
  <c r="N19" i="159" s="1"/>
  <c r="N27" i="159" s="1"/>
  <c r="J13" i="109" l="1"/>
  <c r="L13" i="109" l="1"/>
  <c r="K13" i="109"/>
  <c r="N13" i="109" l="1"/>
  <c r="N15" i="109" s="1"/>
  <c r="N27" i="109" l="1"/>
  <c r="B48" i="31" l="1"/>
  <c r="E23" i="161"/>
  <c r="F23" i="161" s="1"/>
  <c r="E27" i="161" l="1"/>
  <c r="F27" i="161" s="1"/>
  <c r="F48" i="31" l="1"/>
  <c r="H69" i="134" l="1"/>
  <c r="J69" i="134" l="1"/>
  <c r="L69" i="134"/>
  <c r="M69" i="134" l="1"/>
  <c r="N69" i="134" l="1"/>
  <c r="E9" i="161" l="1"/>
  <c r="F9" i="161" s="1"/>
  <c r="E8" i="161" l="1"/>
  <c r="E10" i="161" s="1"/>
  <c r="E15" i="161"/>
  <c r="F15" i="161" s="1"/>
  <c r="E14" i="161"/>
  <c r="F14" i="161" s="1"/>
  <c r="F8" i="161" l="1"/>
  <c r="E16" i="161"/>
  <c r="F16" i="161" s="1"/>
  <c r="E12" i="161"/>
  <c r="F12" i="161" s="1"/>
  <c r="E13" i="161"/>
  <c r="F13" i="161" s="1"/>
  <c r="F10" i="161"/>
  <c r="E4" i="161" l="1"/>
  <c r="E18" i="161"/>
  <c r="F18" i="161" s="1"/>
  <c r="E17" i="161" l="1"/>
  <c r="F17" i="161" s="1"/>
  <c r="F4" i="161"/>
  <c r="E7" i="161"/>
  <c r="F7" i="161" s="1"/>
  <c r="E11" i="161"/>
  <c r="F11" i="161" l="1"/>
  <c r="E19" i="161"/>
  <c r="F19" i="161" l="1"/>
  <c r="E20" i="161"/>
  <c r="F20" i="161" s="1"/>
  <c r="E21" i="161" l="1"/>
  <c r="F21" i="161" s="1"/>
  <c r="E22" i="161" l="1"/>
  <c r="F22" i="161" s="1"/>
  <c r="E24" i="161"/>
  <c r="F24" i="161" s="1"/>
  <c r="E25" i="161" l="1"/>
  <c r="F25" i="161" s="1"/>
  <c r="B47" i="31"/>
  <c r="F47" i="31" s="1"/>
  <c r="E26" i="161" l="1"/>
  <c r="F26" i="161" s="1"/>
  <c r="F29" i="161" s="1"/>
  <c r="H26" i="161" l="1"/>
  <c r="Q3" i="134"/>
  <c r="Q3" i="169"/>
  <c r="R3" i="167"/>
  <c r="E29" i="161"/>
  <c r="Q5" i="109"/>
  <c r="B50" i="31"/>
  <c r="F50" i="31" s="1"/>
</calcChain>
</file>

<file path=xl/sharedStrings.xml><?xml version="1.0" encoding="utf-8"?>
<sst xmlns="http://schemas.openxmlformats.org/spreadsheetml/2006/main" count="452" uniqueCount="274">
  <si>
    <t>품  명</t>
  </si>
  <si>
    <t>규  격</t>
  </si>
  <si>
    <t>수량</t>
  </si>
  <si>
    <t>단위</t>
  </si>
  <si>
    <t>총     액</t>
  </si>
  <si>
    <t>노  무  비</t>
  </si>
  <si>
    <t>재  료  비</t>
  </si>
  <si>
    <t>경     비</t>
  </si>
  <si>
    <t>비  고</t>
  </si>
  <si>
    <t>단가</t>
  </si>
  <si>
    <t>금  액</t>
  </si>
  <si>
    <t>호표 링크시켜!</t>
  </si>
  <si>
    <t>m</t>
  </si>
  <si>
    <t>재료비</t>
    <phoneticPr fontId="2" type="noConversion"/>
  </si>
  <si>
    <t>노무비</t>
    <phoneticPr fontId="2" type="noConversion"/>
  </si>
  <si>
    <t>계</t>
    <phoneticPr fontId="2" type="noConversion"/>
  </si>
  <si>
    <t>공    사    비    내    역    서</t>
    <phoneticPr fontId="39" type="noConversion"/>
  </si>
  <si>
    <t>원    가    계    산    서</t>
    <phoneticPr fontId="2" type="noConversion"/>
  </si>
  <si>
    <t>EA</t>
    <phoneticPr fontId="2" type="noConversion"/>
  </si>
  <si>
    <t>외    부    견    적    서</t>
    <phoneticPr fontId="2" type="noConversion"/>
  </si>
  <si>
    <t>설   계   서</t>
    <phoneticPr fontId="2" type="noConversion"/>
  </si>
  <si>
    <t>심 사 자</t>
    <phoneticPr fontId="39" type="noConversion"/>
  </si>
  <si>
    <t>설 계 자</t>
    <phoneticPr fontId="39" type="noConversion"/>
  </si>
  <si>
    <t>위            치    :</t>
    <phoneticPr fontId="39" type="noConversion"/>
  </si>
  <si>
    <t>공   사   개   요  :</t>
    <phoneticPr fontId="39" type="noConversion"/>
  </si>
  <si>
    <t>설    계    설    명    서</t>
    <phoneticPr fontId="2" type="noConversion"/>
  </si>
  <si>
    <t>팀  장</t>
    <phoneticPr fontId="39" type="noConversion"/>
  </si>
  <si>
    <t>계</t>
    <phoneticPr fontId="2" type="noConversion"/>
  </si>
  <si>
    <t>설 계 설 명 서</t>
    <phoneticPr fontId="2" type="noConversion"/>
  </si>
  <si>
    <t>1. 사업의 개요</t>
    <phoneticPr fontId="2" type="noConversion"/>
  </si>
  <si>
    <t xml:space="preserve">   가.  사 업 명</t>
    <phoneticPr fontId="2" type="noConversion"/>
  </si>
  <si>
    <t>:</t>
    <phoneticPr fontId="2" type="noConversion"/>
  </si>
  <si>
    <t xml:space="preserve">   나. 공사기간</t>
    <phoneticPr fontId="2" type="noConversion"/>
  </si>
  <si>
    <t xml:space="preserve">   다. 목    적</t>
    <phoneticPr fontId="2" type="noConversion"/>
  </si>
  <si>
    <t>○</t>
    <phoneticPr fontId="2" type="noConversion"/>
  </si>
  <si>
    <t>2. 사업의 범위</t>
    <phoneticPr fontId="2" type="noConversion"/>
  </si>
  <si>
    <t>구분</t>
    <phoneticPr fontId="2" type="noConversion"/>
  </si>
  <si>
    <t>기흥구</t>
    <phoneticPr fontId="2" type="noConversion"/>
  </si>
  <si>
    <t>처인구</t>
    <phoneticPr fontId="2" type="noConversion"/>
  </si>
  <si>
    <t>계</t>
    <phoneticPr fontId="2" type="noConversion"/>
  </si>
  <si>
    <t>비고</t>
    <phoneticPr fontId="2" type="noConversion"/>
  </si>
  <si>
    <t>비  고</t>
    <phoneticPr fontId="2" type="noConversion"/>
  </si>
  <si>
    <t>비                  목</t>
    <phoneticPr fontId="39" type="noConversion"/>
  </si>
  <si>
    <t>구                  성                  비</t>
    <phoneticPr fontId="39" type="noConversion"/>
  </si>
  <si>
    <t>비                  고</t>
    <phoneticPr fontId="39" type="noConversion"/>
  </si>
  <si>
    <t>1.  순  공  사  비</t>
    <phoneticPr fontId="39" type="noConversion"/>
  </si>
  <si>
    <t xml:space="preserve">    1) 재 료 비</t>
    <phoneticPr fontId="39" type="noConversion"/>
  </si>
  <si>
    <t xml:space="preserve">       ① 직접재료비</t>
    <phoneticPr fontId="39" type="noConversion"/>
  </si>
  <si>
    <t>수지구</t>
    <phoneticPr fontId="2" type="noConversion"/>
  </si>
  <si>
    <t xml:space="preserve">       ② 간접재료비</t>
    <phoneticPr fontId="39" type="noConversion"/>
  </si>
  <si>
    <t xml:space="preserve">       ③ 작업설(△)</t>
    <phoneticPr fontId="39" type="noConversion"/>
  </si>
  <si>
    <t xml:space="preserve">    2) 노 무 비</t>
    <phoneticPr fontId="39" type="noConversion"/>
  </si>
  <si>
    <t xml:space="preserve">       ① 직접노무비</t>
    <phoneticPr fontId="39" type="noConversion"/>
  </si>
  <si>
    <t xml:space="preserve">       ② 간접노무비</t>
    <phoneticPr fontId="39" type="noConversion"/>
  </si>
  <si>
    <t>&lt;직접노무비&gt; x</t>
    <phoneticPr fontId="39" type="noConversion"/>
  </si>
  <si>
    <t xml:space="preserve">    3) 경     비</t>
    <phoneticPr fontId="39" type="noConversion"/>
  </si>
  <si>
    <t xml:space="preserve">       ① 산출경비</t>
    <phoneticPr fontId="39" type="noConversion"/>
  </si>
  <si>
    <t xml:space="preserve">       ② 산재보험료</t>
    <phoneticPr fontId="39" type="noConversion"/>
  </si>
  <si>
    <t>&lt;노무비&gt; x</t>
    <phoneticPr fontId="39" type="noConversion"/>
  </si>
  <si>
    <t xml:space="preserve">       ③ 산업안전보건관리비</t>
    <phoneticPr fontId="39" type="noConversion"/>
  </si>
  <si>
    <t xml:space="preserve">       ④ 기타경비</t>
    <phoneticPr fontId="39" type="noConversion"/>
  </si>
  <si>
    <t>&lt;재료비+노무비&gt; x</t>
    <phoneticPr fontId="39" type="noConversion"/>
  </si>
  <si>
    <t xml:space="preserve">       ⑤ 고용보험료</t>
    <phoneticPr fontId="39" type="noConversion"/>
  </si>
  <si>
    <t xml:space="preserve">       ⑥ 퇴직공제부금비</t>
    <phoneticPr fontId="39" type="noConversion"/>
  </si>
  <si>
    <t xml:space="preserve">       ⑦ 건강보험료</t>
    <phoneticPr fontId="39" type="noConversion"/>
  </si>
  <si>
    <t xml:space="preserve">       ⑧ 연금보험료</t>
    <phoneticPr fontId="39" type="noConversion"/>
  </si>
  <si>
    <t xml:space="preserve">       ⑨ 환경보전비</t>
    <phoneticPr fontId="39" type="noConversion"/>
  </si>
  <si>
    <t>&lt;재료비+직접노무비+산출경비&gt; x</t>
    <phoneticPr fontId="39" type="noConversion"/>
  </si>
  <si>
    <t xml:space="preserve">       ⑩ 노인장기요양보험료</t>
    <phoneticPr fontId="39" type="noConversion"/>
  </si>
  <si>
    <t>&lt;건강보험료&gt; x</t>
    <phoneticPr fontId="39" type="noConversion"/>
  </si>
  <si>
    <t xml:space="preserve">       ⑪ 공사이행보증 수수료</t>
    <phoneticPr fontId="39" type="noConversion"/>
  </si>
  <si>
    <t>2. 일 반 관 리 비</t>
    <phoneticPr fontId="39" type="noConversion"/>
  </si>
  <si>
    <t>&lt;순공사비&gt; x</t>
    <phoneticPr fontId="39" type="noConversion"/>
  </si>
  <si>
    <t>3. 이           윤</t>
    <phoneticPr fontId="39" type="noConversion"/>
  </si>
  <si>
    <t>&lt;노무비+경비+일반관리비&gt; x</t>
    <phoneticPr fontId="39" type="noConversion"/>
  </si>
  <si>
    <t>&lt;총원가&gt; x</t>
    <phoneticPr fontId="39" type="noConversion"/>
  </si>
  <si>
    <t xml:space="preserve">   총  공  사  비</t>
    <phoneticPr fontId="39" type="noConversion"/>
  </si>
  <si>
    <t>소계</t>
    <phoneticPr fontId="2" type="noConversion"/>
  </si>
  <si>
    <t>건명</t>
    <phoneticPr fontId="2" type="noConversion"/>
  </si>
  <si>
    <t>공 사 금 액</t>
    <phoneticPr fontId="39" type="noConversion"/>
  </si>
  <si>
    <t>소계</t>
    <phoneticPr fontId="2" type="noConversion"/>
  </si>
  <si>
    <t>착공일로부터 70일간(장비시운전 포함)</t>
    <phoneticPr fontId="2" type="noConversion"/>
  </si>
  <si>
    <t>주택, 골목길 등 우범지역에 대한 방범과 범죄예방을 강화하고 사회안전망을 구축하기 위함.</t>
    <phoneticPr fontId="2" type="noConversion"/>
  </si>
  <si>
    <t xml:space="preserve">   가. 관제센터</t>
    <phoneticPr fontId="2" type="noConversion"/>
  </si>
  <si>
    <t>:</t>
    <phoneticPr fontId="2" type="noConversion"/>
  </si>
  <si>
    <t xml:space="preserve">   다. 지역별 장소</t>
    <phoneticPr fontId="2" type="noConversion"/>
  </si>
  <si>
    <t xml:space="preserve">   나. CCTV 설치장소 : 128개소</t>
    <phoneticPr fontId="2" type="noConversion"/>
  </si>
  <si>
    <t>CCTV 설치 장소</t>
    <phoneticPr fontId="2" type="noConversion"/>
  </si>
  <si>
    <t>DISK DRIVE 1.92PB 1EA, 통신소프트웨어 XEUS Client v2.0 3조</t>
    <phoneticPr fontId="2" type="noConversion"/>
  </si>
  <si>
    <t>소계</t>
    <phoneticPr fontId="2" type="noConversion"/>
  </si>
  <si>
    <t>1. 관급자재 수량 집계표(현장장비 총액)</t>
    <phoneticPr fontId="2" type="noConversion"/>
  </si>
  <si>
    <t>부가가치세(10%)</t>
    <phoneticPr fontId="2" type="noConversion"/>
  </si>
  <si>
    <t>계</t>
    <phoneticPr fontId="2" type="noConversion"/>
  </si>
  <si>
    <t>조달수수료(5천만원초과-1억원까지-1.07%)</t>
    <phoneticPr fontId="2" type="noConversion"/>
  </si>
  <si>
    <t>식</t>
    <phoneticPr fontId="2" type="noConversion"/>
  </si>
  <si>
    <t>조달수수료(1억원초과-10억원까지-0.76%)</t>
    <phoneticPr fontId="2" type="noConversion"/>
  </si>
  <si>
    <t>계</t>
    <phoneticPr fontId="2" type="noConversion"/>
  </si>
  <si>
    <t>백원이하 절사</t>
    <phoneticPr fontId="2" type="noConversion"/>
  </si>
  <si>
    <t>관   급   자   재   수   량   집   계   표(현장장비)</t>
    <phoneticPr fontId="2" type="noConversion"/>
  </si>
  <si>
    <t>(단위 : 원)</t>
    <phoneticPr fontId="2" type="noConversion"/>
  </si>
  <si>
    <t>비   목</t>
    <phoneticPr fontId="2" type="noConversion"/>
  </si>
  <si>
    <t>구                분</t>
    <phoneticPr fontId="2" type="noConversion"/>
  </si>
  <si>
    <t>심사대상금액</t>
    <phoneticPr fontId="2" type="noConversion"/>
  </si>
  <si>
    <t>심사금액</t>
    <phoneticPr fontId="2" type="noConversion"/>
  </si>
  <si>
    <t>조정금액</t>
    <phoneticPr fontId="2" type="noConversion"/>
  </si>
  <si>
    <t>비     고</t>
    <phoneticPr fontId="2" type="noConversion"/>
  </si>
  <si>
    <t>순   원   가</t>
    <phoneticPr fontId="2" type="noConversion"/>
  </si>
  <si>
    <t>직접재료비</t>
    <phoneticPr fontId="2" type="noConversion"/>
  </si>
  <si>
    <t>간접재료비</t>
    <phoneticPr fontId="2" type="noConversion"/>
  </si>
  <si>
    <t>작업설,부산물(△)</t>
    <phoneticPr fontId="2" type="noConversion"/>
  </si>
  <si>
    <t>직접노무비</t>
    <phoneticPr fontId="2" type="noConversion"/>
  </si>
  <si>
    <t>2018년 하반기 노임단가 적용</t>
    <phoneticPr fontId="119" type="noConversion"/>
  </si>
  <si>
    <t>간접노무비</t>
    <phoneticPr fontId="2" type="noConversion"/>
  </si>
  <si>
    <t>직접노무비 * 7.9%</t>
    <phoneticPr fontId="39" type="noConversion"/>
  </si>
  <si>
    <t/>
  </si>
  <si>
    <t>경비</t>
    <phoneticPr fontId="123" type="noConversion"/>
  </si>
  <si>
    <t>기계경비</t>
    <phoneticPr fontId="2" type="noConversion"/>
  </si>
  <si>
    <t>산재보험료</t>
    <phoneticPr fontId="2" type="noConversion"/>
  </si>
  <si>
    <t>노무비 * 4.05%</t>
    <phoneticPr fontId="39" type="noConversion"/>
  </si>
  <si>
    <t>고용보험료</t>
    <phoneticPr fontId="2" type="noConversion"/>
  </si>
  <si>
    <t>노무비 * 0.87%</t>
  </si>
  <si>
    <t>건강보험료</t>
    <phoneticPr fontId="2" type="noConversion"/>
  </si>
  <si>
    <t>직접노무비 * 3.12%</t>
    <phoneticPr fontId="39" type="noConversion"/>
  </si>
  <si>
    <t>연금보험료</t>
    <phoneticPr fontId="2" type="noConversion"/>
  </si>
  <si>
    <t>직접노무비 * 4.5%</t>
    <phoneticPr fontId="39" type="noConversion"/>
  </si>
  <si>
    <t>노인장기요양보험료</t>
    <phoneticPr fontId="2" type="noConversion"/>
  </si>
  <si>
    <t>건강보험료 * 7.38%</t>
    <phoneticPr fontId="39" type="noConversion"/>
  </si>
  <si>
    <t>산업안전보건관리비</t>
    <phoneticPr fontId="2" type="noConversion"/>
  </si>
  <si>
    <t>(재+직노+관급자재비) * 1.85%</t>
    <phoneticPr fontId="39" type="noConversion"/>
  </si>
  <si>
    <t>기타경비</t>
    <phoneticPr fontId="2" type="noConversion"/>
  </si>
  <si>
    <t>(재료비+노무비) * 5.5%</t>
    <phoneticPr fontId="39" type="noConversion"/>
  </si>
  <si>
    <t>소계</t>
    <phoneticPr fontId="2" type="noConversion"/>
  </si>
  <si>
    <t>일반관리비</t>
    <phoneticPr fontId="2" type="noConversion"/>
  </si>
  <si>
    <t>계 * 6% 이내</t>
    <phoneticPr fontId="2" type="noConversion"/>
  </si>
  <si>
    <t>이윤</t>
    <phoneticPr fontId="2" type="noConversion"/>
  </si>
  <si>
    <t>(노무비+경비+일반관리비) * 15% 이내</t>
    <phoneticPr fontId="2" type="noConversion"/>
  </si>
  <si>
    <t>폐기물처리비</t>
    <phoneticPr fontId="2" type="noConversion"/>
  </si>
  <si>
    <t>공급가액</t>
    <phoneticPr fontId="2" type="noConversion"/>
  </si>
  <si>
    <t>부가가치세</t>
    <phoneticPr fontId="2" type="noConversion"/>
  </si>
  <si>
    <t>도급금액</t>
    <phoneticPr fontId="2" type="noConversion"/>
  </si>
  <si>
    <t>조정율 :</t>
    <phoneticPr fontId="2" type="noConversion"/>
  </si>
  <si>
    <t>관급자재비</t>
    <phoneticPr fontId="2" type="noConversion"/>
  </si>
  <si>
    <t>총사업비</t>
    <phoneticPr fontId="2" type="noConversion"/>
  </si>
  <si>
    <t>■ 공사명 : 2018년 범죄사각지대 CCTV 설치</t>
    <phoneticPr fontId="2" type="noConversion"/>
  </si>
  <si>
    <t>한전불입금</t>
    <phoneticPr fontId="2" type="noConversion"/>
  </si>
  <si>
    <t>원  가  계  산  서</t>
    <phoneticPr fontId="2" type="noConversion"/>
  </si>
  <si>
    <t>원  가  계  산  서</t>
    <phoneticPr fontId="2" type="noConversion"/>
  </si>
  <si>
    <t>1. 전기공사</t>
    <phoneticPr fontId="2" type="noConversion"/>
  </si>
  <si>
    <t>공     사     비     내     역     서</t>
    <phoneticPr fontId="2" type="noConversion"/>
  </si>
  <si>
    <t>2. 전기공사</t>
    <phoneticPr fontId="2" type="noConversion"/>
  </si>
  <si>
    <t>관   급   자   재   내   역   서(3자단가)</t>
    <phoneticPr fontId="2" type="noConversion"/>
  </si>
  <si>
    <t>조달수수료(일반,.3자단가,MAS 0.54%)</t>
    <phoneticPr fontId="2" type="noConversion"/>
  </si>
  <si>
    <t>식</t>
    <phoneticPr fontId="2" type="noConversion"/>
  </si>
  <si>
    <t>소계</t>
    <phoneticPr fontId="2" type="noConversion"/>
  </si>
  <si>
    <t>계</t>
    <phoneticPr fontId="2" type="noConversion"/>
  </si>
  <si>
    <t>비  고 /
물품식별번호</t>
    <phoneticPr fontId="2" type="noConversion"/>
  </si>
  <si>
    <t>1. 관급자재 내역서(도급자설치)</t>
    <phoneticPr fontId="2" type="noConversion"/>
  </si>
  <si>
    <t>1.1 관급자재(3자단가-도급자설치)</t>
    <phoneticPr fontId="2" type="noConversion"/>
  </si>
  <si>
    <t>폐   기   물   처   리   내   역   서</t>
    <phoneticPr fontId="2" type="noConversion"/>
  </si>
  <si>
    <t>3. 폐기물처리비</t>
    <phoneticPr fontId="2" type="noConversion"/>
  </si>
  <si>
    <t>매입등 LED 50W</t>
    <phoneticPr fontId="119" type="noConversion"/>
  </si>
  <si>
    <t>직부등 LED 50W</t>
    <phoneticPr fontId="119" type="noConversion"/>
  </si>
  <si>
    <t>칠판등 LED 25W</t>
    <phoneticPr fontId="119" type="noConversion"/>
  </si>
  <si>
    <t>다운라이트 LED 20W</t>
    <phoneticPr fontId="119" type="noConversion"/>
  </si>
  <si>
    <t>조명기구(L1)</t>
    <phoneticPr fontId="119" type="noConversion"/>
  </si>
  <si>
    <t>조명기구(L2)</t>
    <phoneticPr fontId="119" type="noConversion"/>
  </si>
  <si>
    <t>조명기구(L3)</t>
    <phoneticPr fontId="119" type="noConversion"/>
  </si>
  <si>
    <t>조명기구(L4)</t>
    <phoneticPr fontId="119" type="noConversion"/>
  </si>
  <si>
    <t>조명기구(L5)</t>
    <phoneticPr fontId="119" type="noConversion"/>
  </si>
  <si>
    <t>천원이하절상</t>
  </si>
  <si>
    <t>1. 관급자재 내역서(현장장비 총액)</t>
    <phoneticPr fontId="2" type="noConversion"/>
  </si>
  <si>
    <t>1.1 관급자재(도급자설치)</t>
    <phoneticPr fontId="2" type="noConversion"/>
  </si>
  <si>
    <t>리모콘</t>
  </si>
  <si>
    <t>비  고
(물품식별번호)</t>
    <phoneticPr fontId="2" type="noConversion"/>
  </si>
  <si>
    <t>4. 총     원    가</t>
    <phoneticPr fontId="39" type="noConversion"/>
  </si>
  <si>
    <t>5. 부 가 가 치 세</t>
    <phoneticPr fontId="39" type="noConversion"/>
  </si>
  <si>
    <t>R-PANEL</t>
  </si>
  <si>
    <t>원격조명릴</t>
  </si>
  <si>
    <t>180*130*48.7mm</t>
  </si>
  <si>
    <t>50*132*23mm</t>
    <phoneticPr fontId="2" type="noConversion"/>
  </si>
  <si>
    <t>무선판넬</t>
  </si>
  <si>
    <t>무선판넬외함</t>
  </si>
  <si>
    <t>300*400*150mm</t>
  </si>
  <si>
    <t>LED 200W 포함</t>
  </si>
  <si>
    <t>전기공사</t>
    <phoneticPr fontId="2" type="noConversion"/>
  </si>
  <si>
    <t>RLCP(CONTROL BOX)</t>
  </si>
  <si>
    <t>H빔자재</t>
  </si>
  <si>
    <t>R-HB</t>
  </si>
  <si>
    <t>SET</t>
  </si>
  <si>
    <t>부  장</t>
    <phoneticPr fontId="39" type="noConversion"/>
  </si>
  <si>
    <t>관문실내체육관 노후조명 개선공사</t>
    <phoneticPr fontId="2" type="noConversion"/>
  </si>
  <si>
    <t>CABLE TRAY 부속품</t>
  </si>
  <si>
    <t>수직엘보</t>
  </si>
  <si>
    <t>ST 36C</t>
  </si>
  <si>
    <t>ST 54C</t>
  </si>
  <si>
    <t>ST 70C</t>
  </si>
  <si>
    <t>F-GV 16sq</t>
  </si>
  <si>
    <t>300Wx100H</t>
  </si>
  <si>
    <t>제어케이블 포설</t>
  </si>
  <si>
    <t>TFR-CV 25sq x 4C x 1열</t>
  </si>
  <si>
    <t>관문실내체육관 노후조명 개선공사 1식</t>
    <phoneticPr fontId="39" type="noConversion"/>
  </si>
  <si>
    <t>경기 과천시 중앙로 294 과천 관문실내체육관 내</t>
    <phoneticPr fontId="39" type="noConversion"/>
  </si>
  <si>
    <t>LED 20W</t>
  </si>
  <si>
    <t>LED 다운라이트</t>
  </si>
  <si>
    <t>LED 직부등</t>
  </si>
  <si>
    <t>LED SLIM등기구</t>
  </si>
  <si>
    <t>FLEX 28C</t>
  </si>
  <si>
    <t>LED 200W 포함</t>
    <phoneticPr fontId="2" type="noConversion"/>
  </si>
  <si>
    <t>LED 정사각등기구</t>
  </si>
  <si>
    <t>LED 직사각등기구</t>
  </si>
  <si>
    <t>LED 40W</t>
  </si>
  <si>
    <t>LED 15W</t>
  </si>
  <si>
    <t>(2025년 공사원가계산 제비율적용, 50억미만, 6개월이하적용)</t>
    <phoneticPr fontId="2" type="noConversion"/>
  </si>
  <si>
    <t>폐기물처리비</t>
    <phoneticPr fontId="2" type="noConversion"/>
  </si>
  <si>
    <t>기존 투광등기구</t>
  </si>
  <si>
    <t>6. 폐 기 물 처 리 비</t>
    <phoneticPr fontId="39" type="noConversion"/>
  </si>
  <si>
    <t>7. 도 급 공 사 비</t>
    <phoneticPr fontId="39" type="noConversion"/>
  </si>
  <si>
    <t>8. 관 급 자 재 비(3자단가-도급자설치)</t>
    <phoneticPr fontId="39" type="noConversion"/>
  </si>
  <si>
    <t>①((재+직노+관급)*2.07%) 과
②(((재+직노)*2.07%)*1.2) 값 중 적은값적용</t>
    <phoneticPr fontId="39" type="noConversion"/>
  </si>
  <si>
    <t>기존 모노트랙바디
철거</t>
  </si>
  <si>
    <t>30A 이하</t>
  </si>
  <si>
    <t>기존 투광등기구 철거</t>
  </si>
  <si>
    <t>LED 300W</t>
  </si>
  <si>
    <t>EA</t>
  </si>
  <si>
    <t>기존 다운라이트 철거</t>
  </si>
  <si>
    <t>기존 직부등 철거</t>
  </si>
  <si>
    <t>LED 10W</t>
  </si>
  <si>
    <t>기존 SLIM등기구 철거</t>
  </si>
  <si>
    <t>LED 18W</t>
  </si>
  <si>
    <t>기존 LED 정사각등기구
철거</t>
  </si>
  <si>
    <t>기존 LED 직사각등기구
철거</t>
  </si>
  <si>
    <t>기존 전선관 철거</t>
  </si>
  <si>
    <t>FLEX 54C</t>
  </si>
  <si>
    <t>기존 케이블 철거</t>
  </si>
  <si>
    <t>기존 접지전선 철거</t>
  </si>
  <si>
    <t>기존 배선용차단기
철거</t>
  </si>
  <si>
    <t>MCCB 100AF/75AT</t>
  </si>
  <si>
    <t>기존 누전차단기
재사용철거 및 설치</t>
  </si>
  <si>
    <t>ELB 30AF/20AT</t>
  </si>
  <si>
    <t>강제전선관(노출)</t>
  </si>
  <si>
    <t>ST 28C</t>
  </si>
  <si>
    <t>1종금속제가요전선관(노출)</t>
  </si>
  <si>
    <t>전선관 지지</t>
  </si>
  <si>
    <t>28C</t>
  </si>
  <si>
    <t>개소</t>
  </si>
  <si>
    <t>36C</t>
  </si>
  <si>
    <t>54C</t>
  </si>
  <si>
    <t>70C</t>
  </si>
  <si>
    <t>HI-TEC CABLE TRAY</t>
  </si>
  <si>
    <t>수평엘보</t>
  </si>
  <si>
    <t>CABLE TRAY지지</t>
  </si>
  <si>
    <t>전원케이블 포설</t>
  </si>
  <si>
    <t>F-CV 4sq x 2C x 1열</t>
  </si>
  <si>
    <t>F-CV 4sq x 2C x 2열</t>
  </si>
  <si>
    <t>F-CV 4sq x 2C x 3열</t>
  </si>
  <si>
    <t>접지용 비닐 절연전선</t>
  </si>
  <si>
    <t>F-GV 4㎟</t>
  </si>
  <si>
    <t>F-CVV 1.5sq x 3C x 1열</t>
  </si>
  <si>
    <t>F-CVV 1.5sq x 3C x 2열</t>
  </si>
  <si>
    <t>F-CVV 1.5sq x 3C x 3열</t>
  </si>
  <si>
    <t>Pull Box 설치</t>
  </si>
  <si>
    <t>200x200x100mm</t>
  </si>
  <si>
    <t>RLCP(CONTROL BOX) 설치</t>
  </si>
  <si>
    <t>무선판넬외함 설치</t>
  </si>
  <si>
    <t>무선판넬 설치</t>
  </si>
  <si>
    <t>원격조명릴 설치</t>
  </si>
  <si>
    <t>LED 다운라이트 설치</t>
  </si>
  <si>
    <t>LED 직부등 설치</t>
  </si>
  <si>
    <t>LED SLIM등기구 설치</t>
  </si>
  <si>
    <t>LED 정사각등기구 설치</t>
  </si>
  <si>
    <t>LED 직사각등기구 설치</t>
  </si>
  <si>
    <t>배선용차단기 설치</t>
  </si>
  <si>
    <t>MCCB 30AF/30AT</t>
  </si>
  <si>
    <t xml:space="preserve">  2025년 3월</t>
    <phoneticPr fontId="3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</si>
</sst>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6">
    <numFmt numFmtId="42" formatCode="_-&quot;₩&quot;* #,##0_-;\-&quot;₩&quot;* #,##0_-;_-&quot;₩&quot;* &quot;-&quot;_-;_-@_-"/>
    <numFmt numFmtId="41" formatCode="_-* #,##0_-;\-* #,##0_-;_-* &quot;-&quot;_-;_-@_-"/>
    <numFmt numFmtId="44" formatCode="_-&quot;₩&quot;* #,##0.00_-;\-&quot;₩&quot;* #,##0.00_-;_-&quot;₩&quot;* &quot;-&quot;??_-;_-@_-"/>
    <numFmt numFmtId="43" formatCode="_-* #,##0.00_-;\-* #,##0.00_-;_-* &quot;-&quot;??_-;_-@_-"/>
    <numFmt numFmtId="176" formatCode="_ * #,##0_ ;_ * \-#,##0_ ;_ * &quot;-&quot;_ ;_ @_ "/>
    <numFmt numFmtId="178" formatCode="#,##0_ "/>
    <numFmt numFmtId="179" formatCode="_ * #,##0.00_ ;_ * \-#,##0.00_ ;_ * &quot;-&quot;??_ ;_ @_ "/>
    <numFmt numFmtId="180" formatCode="0.0%"/>
    <numFmt numFmtId="181" formatCode="#."/>
    <numFmt numFmtId="182" formatCode="&quot;₩&quot;#,##0.00;[Red]&quot;₩&quot;\-#,##0.00"/>
    <numFmt numFmtId="183" formatCode="&quot;$&quot;#,##0_);[Red]\(&quot;$&quot;#,##0\)"/>
    <numFmt numFmtId="184" formatCode="&quot;$&quot;#,##0.00_);[Red]\(&quot;$&quot;#,##0.00\)"/>
    <numFmt numFmtId="185" formatCode="&quot;(재료비 + 직접노무비) x &quot;General&quot;% x 1.2 이내&quot;"/>
    <numFmt numFmtId="186" formatCode="&quot;(&quot;&quot;₩&quot;#,##0&quot;)&quot;"/>
    <numFmt numFmtId="187" formatCode="[DBNum4][$-412]&quot;총공사비    : &quot;&quot;일금&quot;General&quot;원정&quot;"/>
    <numFmt numFmtId="188" formatCode="0_);[Red]\(0\)"/>
    <numFmt numFmtId="189" formatCode="&quot;₩&quot;#,##0.00;[Red]&quot;₩&quot;&quot;₩&quot;\!\-#,##0.00"/>
    <numFmt numFmtId="190" formatCode="_-* #,##0.0_-;\-* #,##0.0_-;_-* &quot;-&quot;??_-;_-@_-"/>
    <numFmt numFmtId="191" formatCode="#,##0\ \ \ \ \ "/>
    <numFmt numFmtId="192" formatCode="_(&quot;$&quot;* #,##0_);_(&quot;$&quot;* \(#,##0\);_(&quot;$&quot;* &quot;-&quot;??_);_(@_)"/>
    <numFmt numFmtId="193" formatCode="_-[$€-2]* #,##0.00_-;\-[$€-2]* #,##0.00_-;_-[$€-2]* &quot;-&quot;??_-"/>
    <numFmt numFmtId="194" formatCode="_ * #,##0_ ;_ * &quot;₩&quot;&quot;₩&quot;&quot;₩&quot;&quot;₩&quot;&quot;₩&quot;\-#,##0_ ;_ * &quot;-&quot;_ ;_ @_ "/>
    <numFmt numFmtId="195" formatCode="0.00000%"/>
    <numFmt numFmtId="196" formatCode="&quot;?#,##0.00;\-&quot;&quot;?&quot;#,##0.00"/>
    <numFmt numFmtId="197" formatCode="&quot;₩&quot;#,##0;&quot;₩&quot;&quot;₩&quot;&quot;₩&quot;&quot;₩&quot;\-#,##0"/>
    <numFmt numFmtId="198" formatCode="mmm&quot;-&quot;yy"/>
    <numFmt numFmtId="199" formatCode="_ * #,##0.0000000000_ ;_ * \-#,##0.0000000000_ ;_ * &quot;-&quot;_ ;_ @_ "/>
    <numFmt numFmtId="200" formatCode="#,##0;[Red]&quot;-&quot;#,##0"/>
    <numFmt numFmtId="201" formatCode="#,##0.00000;\-#,##0.00000"/>
    <numFmt numFmtId="202" formatCode="[Blue][&lt;=0]#,##0;\-#,##0"/>
    <numFmt numFmtId="203" formatCode="#,##0\ ;[Red]&quot;-&quot;#,##0\ "/>
    <numFmt numFmtId="204" formatCode="* #,##0\ ;[Red]* &quot;-&quot;#,##0\ "/>
    <numFmt numFmtId="205" formatCode="#,##0.####;[Red]&quot;-&quot;#,##0.####"/>
    <numFmt numFmtId="206" formatCode="#,##0.0###\ ;[Red]&quot;-&quot;#,##0.0###\ "/>
    <numFmt numFmtId="207" formatCode="_-* #,##0.00_-;&quot;₩&quot;&quot;₩&quot;\-* #,##0.00_-;_-* &quot;-&quot;??_-;_-@_-"/>
    <numFmt numFmtId="208" formatCode="&quot;₩&quot;#,##0.00;&quot;₩&quot;&quot;₩&quot;&quot;₩&quot;&quot;₩&quot;\-#,##0.00"/>
    <numFmt numFmtId="209" formatCode="[DBNum4][$-412]&quot;도급공사비 : &quot;&quot;일금&quot;General&quot;원정&quot;"/>
    <numFmt numFmtId="210" formatCode="#,##0_ ;[Red]\-#,##0\ "/>
    <numFmt numFmtId="211" formatCode="0.000%"/>
    <numFmt numFmtId="212" formatCode="_(* #,##0_);_(* \(#,##0\);_(* &quot;-&quot;_);_(@_)"/>
    <numFmt numFmtId="213" formatCode="#,##0;[Red]#,##0"/>
    <numFmt numFmtId="214" formatCode="0.0000_ "/>
    <numFmt numFmtId="215" formatCode="[DBNum4][$-412]&quot;폐기물처리비 : &quot;&quot;일금&quot;General&quot;원정&quot;"/>
    <numFmt numFmtId="216" formatCode="[DBNum4][$-412]&quot;관급자재비 : &quot;&quot;일금&quot;General&quot;원정&quot;"/>
    <numFmt numFmtId="217" formatCode="0.00_ "/>
    <numFmt numFmtId="219" formatCode="0_ "/>
  </numFmts>
  <fonts count="130">
    <font>
      <sz val="11"/>
      <name val="돋움"/>
      <family val="3"/>
      <charset val="129"/>
    </font>
    <font>
      <sz val="11"/>
      <name val="돋움"/>
      <family val="3"/>
      <charset val="129"/>
    </font>
    <font>
      <sz val="8"/>
      <name val="돋움"/>
      <family val="3"/>
      <charset val="129"/>
    </font>
    <font>
      <sz val="12"/>
      <name val="바탕체"/>
      <family val="1"/>
      <charset val="129"/>
    </font>
    <font>
      <sz val="10"/>
      <name val="굴림"/>
      <family val="3"/>
      <charset val="129"/>
    </font>
    <font>
      <sz val="10"/>
      <name val="돋움체"/>
      <family val="3"/>
      <charset val="129"/>
    </font>
    <font>
      <sz val="10"/>
      <name val="굴림체"/>
      <family val="3"/>
      <charset val="129"/>
    </font>
    <font>
      <b/>
      <sz val="10"/>
      <name val="굴림"/>
      <family val="3"/>
      <charset val="129"/>
    </font>
    <font>
      <sz val="9"/>
      <name val="굴림"/>
      <family val="3"/>
      <charset val="129"/>
    </font>
    <font>
      <sz val="10"/>
      <name val="Arial"/>
      <family val="2"/>
    </font>
    <font>
      <sz val="9"/>
      <name val="맑은 고딕"/>
      <family val="3"/>
      <charset val="129"/>
    </font>
    <font>
      <sz val="11"/>
      <color indexed="8"/>
      <name val="맑은 고딕"/>
      <family val="3"/>
      <charset val="129"/>
    </font>
    <font>
      <sz val="10"/>
      <name val="바탕체"/>
      <family val="1"/>
      <charset val="129"/>
    </font>
    <font>
      <sz val="12"/>
      <name val="System"/>
      <family val="2"/>
      <charset val="129"/>
    </font>
    <font>
      <sz val="10"/>
      <name val="Helv"/>
      <family val="2"/>
    </font>
    <font>
      <sz val="1"/>
      <color indexed="16"/>
      <name val="Courier"/>
      <family val="3"/>
    </font>
    <font>
      <sz val="12"/>
      <name val="Times New Roman"/>
      <family val="1"/>
    </font>
    <font>
      <sz val="1"/>
      <color indexed="8"/>
      <name val="Courier"/>
      <family val="3"/>
    </font>
    <font>
      <sz val="12"/>
      <name val="¹UAAA¼"/>
      <family val="3"/>
      <charset val="129"/>
    </font>
    <font>
      <sz val="1"/>
      <color indexed="0"/>
      <name val="Courier"/>
      <family val="3"/>
    </font>
    <font>
      <sz val="12"/>
      <name val="ⓒoUAAA¨u"/>
      <family val="1"/>
      <charset val="129"/>
    </font>
    <font>
      <sz val="12"/>
      <name val="©öUAAA¨ù"/>
      <family val="1"/>
      <charset val="129"/>
    </font>
    <font>
      <sz val="11"/>
      <name val="￥i￠￢￠?o"/>
      <family val="3"/>
      <charset val="129"/>
    </font>
    <font>
      <sz val="11"/>
      <name val="¡¾¨u￠￢ⓒ÷A¨u"/>
      <family val="3"/>
      <charset val="129"/>
    </font>
    <font>
      <sz val="12"/>
      <name val="¡¾¨ù¢¬©÷A¨ù"/>
      <family val="3"/>
      <charset val="129"/>
    </font>
    <font>
      <sz val="12"/>
      <name val="¡§IoUAAA￠R¡×u"/>
      <family val="3"/>
      <charset val="129"/>
    </font>
    <font>
      <sz val="11"/>
      <name val="μ¸¿o"/>
      <family val="3"/>
      <charset val="129"/>
    </font>
    <font>
      <sz val="12"/>
      <name val="¹ÙÅÁÃ¼"/>
      <family val="1"/>
      <charset val="129"/>
    </font>
    <font>
      <sz val="11"/>
      <name val="µ¸¿ò"/>
      <family val="3"/>
      <charset val="129"/>
    </font>
    <font>
      <sz val="11"/>
      <name val="±¼¸²Ã¼"/>
      <family val="3"/>
      <charset val="129"/>
    </font>
    <font>
      <sz val="12"/>
      <name val="¹ÙÅÁÃ¼"/>
      <family val="1"/>
    </font>
    <font>
      <sz val="12"/>
      <name val="¹UAAA¼"/>
      <family val="1"/>
    </font>
    <font>
      <sz val="8"/>
      <name val="©öUAAA¨ù"/>
      <family val="1"/>
      <charset val="129"/>
    </font>
    <font>
      <sz val="12"/>
      <name val="¥ì¢¬¢¯oA¨ù"/>
      <family val="3"/>
      <charset val="129"/>
    </font>
    <font>
      <sz val="10"/>
      <name val="¡¾¨ù¢¬©÷A¨ù"/>
      <family val="3"/>
      <charset val="129"/>
    </font>
    <font>
      <sz val="10"/>
      <name val="©öUAAA¨ù"/>
      <family val="1"/>
      <charset val="129"/>
    </font>
    <font>
      <u/>
      <sz val="8.5"/>
      <color indexed="36"/>
      <name val="바탕체"/>
      <family val="1"/>
      <charset val="129"/>
    </font>
    <font>
      <u/>
      <sz val="8"/>
      <color indexed="12"/>
      <name val="Times New Roman"/>
      <family val="1"/>
    </font>
    <font>
      <sz val="11"/>
      <name val="맑은 고딕"/>
      <family val="3"/>
      <charset val="129"/>
    </font>
    <font>
      <sz val="8"/>
      <name val="맑은 고딕"/>
      <family val="3"/>
      <charset val="129"/>
    </font>
    <font>
      <b/>
      <sz val="10"/>
      <name val="맑은 고딕"/>
      <family val="3"/>
      <charset val="129"/>
    </font>
    <font>
      <b/>
      <sz val="9"/>
      <name val="맑은 고딕"/>
      <family val="3"/>
      <charset val="129"/>
    </font>
    <font>
      <sz val="10"/>
      <name val="맑은 고딕"/>
      <family val="3"/>
      <charset val="129"/>
    </font>
    <font>
      <sz val="9"/>
      <color indexed="8"/>
      <name val="맑은 고딕"/>
      <family val="3"/>
      <charset val="129"/>
    </font>
    <font>
      <sz val="10"/>
      <color indexed="8"/>
      <name val="맑은 고딕"/>
      <family val="3"/>
      <charset val="129"/>
    </font>
    <font>
      <sz val="24"/>
      <color indexed="8"/>
      <name val="휴먼옛체"/>
      <family val="1"/>
      <charset val="129"/>
    </font>
    <font>
      <sz val="12"/>
      <color indexed="8"/>
      <name val="휴먼옛체"/>
      <family val="1"/>
      <charset val="129"/>
    </font>
    <font>
      <sz val="28"/>
      <color indexed="8"/>
      <name val="맑은 고딕"/>
      <family val="3"/>
      <charset val="129"/>
    </font>
    <font>
      <sz val="18"/>
      <color indexed="8"/>
      <name val="맑은 고딕"/>
      <family val="3"/>
      <charset val="129"/>
    </font>
    <font>
      <sz val="24"/>
      <color indexed="8"/>
      <name val="맑은 고딕"/>
      <family val="3"/>
      <charset val="129"/>
    </font>
    <font>
      <sz val="16"/>
      <color indexed="8"/>
      <name val="맑은 고딕"/>
      <family val="3"/>
      <charset val="129"/>
    </font>
    <font>
      <sz val="15"/>
      <color indexed="8"/>
      <name val="맑은 고딕"/>
      <family val="3"/>
      <charset val="129"/>
    </font>
    <font>
      <b/>
      <sz val="12"/>
      <name val="Arial"/>
      <family val="2"/>
    </font>
    <font>
      <sz val="11"/>
      <name val="굴림"/>
      <family val="3"/>
      <charset val="129"/>
    </font>
    <font>
      <sz val="12"/>
      <name val="굴림"/>
      <family val="3"/>
      <charset val="129"/>
    </font>
    <font>
      <sz val="11"/>
      <name val="굴림체"/>
      <family val="3"/>
      <charset val="129"/>
    </font>
    <font>
      <sz val="11"/>
      <color indexed="8"/>
      <name val="맑은 고딕"/>
      <family val="3"/>
      <charset val="129"/>
    </font>
    <font>
      <sz val="8"/>
      <name val="굴림"/>
      <family val="3"/>
      <charset val="129"/>
    </font>
    <font>
      <sz val="14"/>
      <name val="돋움"/>
      <family val="3"/>
      <charset val="129"/>
    </font>
    <font>
      <sz val="10"/>
      <name val="MS Sans Serif"/>
      <family val="2"/>
    </font>
    <font>
      <sz val="12"/>
      <name val="돋움체"/>
      <family val="3"/>
      <charset val="129"/>
    </font>
    <font>
      <sz val="12"/>
      <name val="굴림체"/>
      <family val="3"/>
      <charset val="129"/>
    </font>
    <font>
      <i/>
      <sz val="12"/>
      <name val="굴림체"/>
      <family val="3"/>
      <charset val="129"/>
    </font>
    <font>
      <sz val="12"/>
      <name val="¹????¼"/>
      <family val="1"/>
      <charset val="129"/>
    </font>
    <font>
      <b/>
      <sz val="12"/>
      <name val="???"/>
      <family val="1"/>
    </font>
    <font>
      <sz val="11"/>
      <name val="?¸¿?"/>
      <family val="3"/>
      <charset val="129"/>
    </font>
    <font>
      <b/>
      <sz val="12"/>
      <name val="바탕체"/>
      <family val="1"/>
      <charset val="129"/>
    </font>
    <font>
      <sz val="12"/>
      <name val="¹ÙÅÁÃ¼"/>
      <family val="1"/>
      <charset val="129"/>
    </font>
    <font>
      <b/>
      <sz val="10"/>
      <name val="Helv"/>
      <family val="2"/>
    </font>
    <font>
      <sz val="10"/>
      <name val="MS Serif"/>
      <family val="1"/>
    </font>
    <font>
      <sz val="10"/>
      <color indexed="16"/>
      <name val="MS Serif"/>
      <family val="1"/>
    </font>
    <font>
      <i/>
      <sz val="1"/>
      <color indexed="8"/>
      <name val="Courier"/>
      <family val="3"/>
    </font>
    <font>
      <sz val="8"/>
      <name val="Arial"/>
      <family val="2"/>
    </font>
    <font>
      <b/>
      <sz val="12"/>
      <name val="Helv"/>
      <family val="2"/>
    </font>
    <font>
      <b/>
      <sz val="18"/>
      <name val="Arial"/>
      <family val="2"/>
    </font>
    <font>
      <sz val="10"/>
      <name val="돋움"/>
      <family val="3"/>
      <charset val="129"/>
    </font>
    <font>
      <b/>
      <sz val="11"/>
      <name val="Helv"/>
      <family val="2"/>
    </font>
    <font>
      <sz val="7"/>
      <name val="Small Fonts"/>
      <family val="2"/>
    </font>
    <font>
      <sz val="12"/>
      <name val="Helv"/>
      <family val="2"/>
    </font>
    <font>
      <sz val="8"/>
      <name val="Helv"/>
      <family val="2"/>
    </font>
    <font>
      <b/>
      <sz val="8"/>
      <color indexed="8"/>
      <name val="Helv"/>
      <family val="2"/>
    </font>
    <font>
      <b/>
      <u/>
      <sz val="13"/>
      <name val="굴림체"/>
      <family val="3"/>
      <charset val="129"/>
    </font>
    <font>
      <sz val="8"/>
      <name val="바탕체"/>
      <family val="1"/>
      <charset val="129"/>
    </font>
    <font>
      <b/>
      <sz val="1"/>
      <color indexed="8"/>
      <name val="Courier"/>
      <family val="3"/>
    </font>
    <font>
      <b/>
      <sz val="11"/>
      <name val="바탕"/>
      <family val="1"/>
      <charset val="129"/>
    </font>
    <font>
      <u/>
      <sz val="9"/>
      <color indexed="36"/>
      <name val="돋움체"/>
      <family val="3"/>
      <charset val="129"/>
    </font>
    <font>
      <b/>
      <sz val="12"/>
      <color indexed="16"/>
      <name val="굴림체"/>
      <family val="3"/>
      <charset val="129"/>
    </font>
    <font>
      <sz val="10"/>
      <name val="명조"/>
      <family val="3"/>
      <charset val="129"/>
    </font>
    <font>
      <sz val="12"/>
      <color indexed="24"/>
      <name val="바탕체"/>
      <family val="1"/>
      <charset val="129"/>
    </font>
    <font>
      <sz val="18"/>
      <name val="돋움체"/>
      <family val="3"/>
      <charset val="129"/>
    </font>
    <font>
      <sz val="11"/>
      <color theme="1"/>
      <name val="맑은 고딕"/>
      <family val="3"/>
      <charset val="129"/>
      <scheme val="minor"/>
    </font>
    <font>
      <sz val="11"/>
      <name val="맑은 고딕"/>
      <family val="3"/>
      <charset val="129"/>
      <scheme val="minor"/>
    </font>
    <font>
      <sz val="9"/>
      <name val="맑은 고딕"/>
      <family val="3"/>
      <charset val="129"/>
      <scheme val="minor"/>
    </font>
    <font>
      <sz val="10"/>
      <name val="맑은 고딕"/>
      <family val="3"/>
      <charset val="129"/>
      <scheme val="minor"/>
    </font>
    <font>
      <sz val="9"/>
      <color rgb="FFFF0000"/>
      <name val="맑은 고딕"/>
      <family val="3"/>
      <charset val="129"/>
    </font>
    <font>
      <sz val="11"/>
      <color rgb="FF000000"/>
      <name val="맑은 고딕"/>
      <family val="3"/>
      <charset val="129"/>
    </font>
    <font>
      <sz val="28"/>
      <name val="맑은 고딕"/>
      <family val="3"/>
      <charset val="129"/>
    </font>
    <font>
      <sz val="11"/>
      <name val="휴먼옛체"/>
      <family val="1"/>
      <charset val="129"/>
    </font>
    <font>
      <sz val="18"/>
      <name val="휴먼옛체"/>
      <family val="1"/>
      <charset val="129"/>
    </font>
    <font>
      <sz val="18"/>
      <name val="맑은 고딕"/>
      <family val="3"/>
      <charset val="129"/>
    </font>
    <font>
      <b/>
      <sz val="20"/>
      <name val="HY그래픽B"/>
      <family val="1"/>
      <charset val="129"/>
    </font>
    <font>
      <b/>
      <sz val="20"/>
      <name val="HY헤드라인M"/>
      <family val="1"/>
      <charset val="129"/>
    </font>
    <font>
      <sz val="26"/>
      <name val="맑은 고딕"/>
      <family val="3"/>
      <charset val="129"/>
    </font>
    <font>
      <sz val="10"/>
      <name val="HY그래픽B"/>
      <family val="1"/>
      <charset val="129"/>
    </font>
    <font>
      <sz val="12"/>
      <name val="HY그래픽B"/>
      <family val="1"/>
      <charset val="129"/>
    </font>
    <font>
      <sz val="10"/>
      <name val="HY울릉도M"/>
      <family val="1"/>
      <charset val="129"/>
    </font>
    <font>
      <sz val="12"/>
      <name val="HY울릉도M"/>
      <family val="1"/>
      <charset val="129"/>
    </font>
    <font>
      <b/>
      <sz val="22"/>
      <name val="HY헤드라인M"/>
      <family val="1"/>
      <charset val="129"/>
    </font>
    <font>
      <sz val="18"/>
      <name val="HY헤드라인M"/>
      <family val="1"/>
      <charset val="129"/>
    </font>
    <font>
      <b/>
      <sz val="26"/>
      <name val="HY헤드라인M"/>
      <family val="1"/>
      <charset val="129"/>
    </font>
    <font>
      <sz val="10"/>
      <name val="HY헤드라인M"/>
      <family val="1"/>
      <charset val="129"/>
    </font>
    <font>
      <sz val="12"/>
      <name val="HY헤드라인M"/>
      <family val="1"/>
      <charset val="129"/>
    </font>
    <font>
      <sz val="24"/>
      <color indexed="8"/>
      <name val="HY헤드라인M"/>
      <family val="1"/>
      <charset val="129"/>
    </font>
    <font>
      <sz val="20"/>
      <name val="HY헤드라인M"/>
      <family val="1"/>
      <charset val="129"/>
    </font>
    <font>
      <sz val="28"/>
      <color indexed="8"/>
      <name val="HY헤드라인M"/>
      <family val="1"/>
      <charset val="129"/>
    </font>
    <font>
      <sz val="11"/>
      <color indexed="8"/>
      <name val="HY헤드라인M"/>
      <family val="1"/>
      <charset val="129"/>
    </font>
    <font>
      <sz val="18"/>
      <color indexed="8"/>
      <name val="HY헤드라인M"/>
      <family val="1"/>
      <charset val="129"/>
    </font>
    <font>
      <sz val="15"/>
      <color indexed="8"/>
      <name val="HY헤드라인M"/>
      <family val="1"/>
      <charset val="129"/>
    </font>
    <font>
      <sz val="16"/>
      <color indexed="8"/>
      <name val="HY헤드라인M"/>
      <family val="1"/>
      <charset val="129"/>
    </font>
    <font>
      <sz val="8"/>
      <name val="맑은 고딕"/>
      <family val="3"/>
      <charset val="129"/>
      <scheme val="minor"/>
    </font>
    <font>
      <sz val="16"/>
      <name val="HY헤드라인M"/>
      <family val="1"/>
      <charset val="129"/>
    </font>
    <font>
      <b/>
      <u/>
      <sz val="24"/>
      <name val="맑은 고딕"/>
      <family val="3"/>
      <charset val="129"/>
      <scheme val="minor"/>
    </font>
    <font>
      <b/>
      <sz val="11"/>
      <name val="맑은 고딕"/>
      <family val="3"/>
      <charset val="129"/>
      <scheme val="minor"/>
    </font>
    <font>
      <sz val="8"/>
      <name val="맑은 고딕"/>
      <family val="2"/>
      <charset val="129"/>
      <scheme val="minor"/>
    </font>
    <font>
      <b/>
      <sz val="11"/>
      <color rgb="FFFF0000"/>
      <name val="맑은 고딕"/>
      <family val="3"/>
      <charset val="129"/>
      <scheme val="minor"/>
    </font>
    <font>
      <sz val="9"/>
      <color indexed="8"/>
      <name val="맑은 고딕"/>
      <family val="3"/>
      <charset val="129"/>
      <scheme val="minor"/>
    </font>
    <font>
      <sz val="10"/>
      <color indexed="8"/>
      <name val="맑은 고딕"/>
      <family val="3"/>
      <charset val="129"/>
      <scheme val="minor"/>
    </font>
    <font>
      <sz val="8"/>
      <color rgb="FFFF0000"/>
      <name val="굴림"/>
      <family val="3"/>
      <charset val="129"/>
    </font>
    <font>
      <sz val="9"/>
      <color theme="1"/>
      <name val="맑은 고딕"/>
      <family val="3"/>
      <charset val="129"/>
    </font>
    <font>
      <sz val="8"/>
      <color theme="1"/>
      <name val="굴림"/>
      <family val="3"/>
      <charset val="129"/>
    </font>
  </fonts>
  <fills count="1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theme="0" tint="-0.2499465926084170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79998168889431442"/>
        <bgColor indexed="64"/>
      </patternFill>
    </fill>
  </fills>
  <borders count="8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double">
        <color indexed="64"/>
      </top>
      <bottom/>
      <diagonal/>
    </border>
    <border>
      <left style="thin">
        <color indexed="64"/>
      </left>
      <right style="hair">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hair">
        <color indexed="64"/>
      </top>
      <bottom/>
      <diagonal/>
    </border>
    <border>
      <left/>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rgb="FFFF0000"/>
      </left>
      <right style="thick">
        <color rgb="FFFF0000"/>
      </right>
      <top style="thick">
        <color rgb="FFFF0000"/>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ck">
        <color rgb="FFFF0000"/>
      </left>
      <right style="thick">
        <color rgb="FFFF0000"/>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ck">
        <color rgb="FFFF0000"/>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ck">
        <color theme="4"/>
      </bottom>
      <diagonal/>
    </border>
    <border>
      <left/>
      <right/>
      <top style="thin">
        <color indexed="64"/>
      </top>
      <bottom style="thick">
        <color theme="4"/>
      </bottom>
      <diagonal/>
    </border>
    <border>
      <left/>
      <right style="thin">
        <color indexed="64"/>
      </right>
      <top style="thin">
        <color indexed="64"/>
      </top>
      <bottom style="thick">
        <color theme="4"/>
      </bottom>
      <diagonal/>
    </border>
    <border>
      <left style="thick">
        <color rgb="FFFF0000"/>
      </left>
      <right style="thick">
        <color rgb="FFFF0000"/>
      </right>
      <top style="thin">
        <color indexed="64"/>
      </top>
      <bottom/>
      <diagonal/>
    </border>
    <border>
      <left style="thick">
        <color rgb="FFFF0000"/>
      </left>
      <right/>
      <top style="thin">
        <color indexed="64"/>
      </top>
      <bottom style="thick">
        <color theme="4"/>
      </bottom>
      <diagonal/>
    </border>
    <border>
      <left/>
      <right style="medium">
        <color indexed="64"/>
      </right>
      <top style="thin">
        <color indexed="64"/>
      </top>
      <bottom style="thick">
        <color theme="4"/>
      </bottom>
      <diagonal/>
    </border>
    <border>
      <left style="thick">
        <color theme="4"/>
      </left>
      <right style="thin">
        <color indexed="64"/>
      </right>
      <top style="thick">
        <color theme="4"/>
      </top>
      <bottom style="thick">
        <color theme="4"/>
      </bottom>
      <diagonal/>
    </border>
    <border>
      <left style="thin">
        <color indexed="64"/>
      </left>
      <right style="thin">
        <color indexed="64"/>
      </right>
      <top style="thick">
        <color theme="4"/>
      </top>
      <bottom style="thick">
        <color theme="4"/>
      </bottom>
      <diagonal/>
    </border>
    <border>
      <left style="thin">
        <color indexed="64"/>
      </left>
      <right/>
      <top style="thick">
        <color theme="4"/>
      </top>
      <bottom style="thick">
        <color theme="4"/>
      </bottom>
      <diagonal/>
    </border>
    <border>
      <left style="thick">
        <color rgb="FFFF0000"/>
      </left>
      <right style="thick">
        <color rgb="FFFF0000"/>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style="medium">
        <color indexed="64"/>
      </left>
      <right/>
      <top/>
      <bottom style="thin">
        <color indexed="64"/>
      </bottom>
      <diagonal/>
    </border>
    <border>
      <left style="thin">
        <color indexed="64"/>
      </left>
      <right style="thin">
        <color indexed="64"/>
      </right>
      <top style="thick">
        <color theme="4"/>
      </top>
      <bottom style="thin">
        <color indexed="64"/>
      </bottom>
      <diagonal/>
    </border>
    <border>
      <left style="thick">
        <color rgb="FFFF0000"/>
      </left>
      <right style="thick">
        <color rgb="FFFF0000"/>
      </right>
      <top/>
      <bottom style="thin">
        <color indexed="64"/>
      </bottom>
      <diagonal/>
    </border>
    <border>
      <left style="medium">
        <color indexed="64"/>
      </left>
      <right style="thin">
        <color indexed="64"/>
      </right>
      <top style="thin">
        <color indexed="64"/>
      </top>
      <bottom style="medium">
        <color indexed="64"/>
      </bottom>
      <diagonal/>
    </border>
    <border>
      <left style="thick">
        <color rgb="FFFF0000"/>
      </left>
      <right style="thick">
        <color rgb="FFFF0000"/>
      </right>
      <top style="thin">
        <color indexed="64"/>
      </top>
      <bottom style="thick">
        <color rgb="FFFF0000"/>
      </bottom>
      <diagonal/>
    </border>
    <border>
      <left style="thin">
        <color indexed="64"/>
      </left>
      <right style="medium">
        <color indexed="64"/>
      </right>
      <top style="thin">
        <color indexed="64"/>
      </top>
      <bottom style="medium">
        <color indexed="64"/>
      </bottom>
      <diagonal/>
    </border>
  </borders>
  <cellStyleXfs count="2707">
    <xf numFmtId="0" fontId="0" fillId="0" borderId="0"/>
    <xf numFmtId="0" fontId="12" fillId="0" borderId="0"/>
    <xf numFmtId="0" fontId="59" fillId="0" borderId="1">
      <alignment horizontal="center"/>
    </xf>
    <xf numFmtId="3" fontId="60" fillId="0" borderId="2"/>
    <xf numFmtId="0" fontId="12" fillId="0" borderId="3">
      <alignment horizontal="centerContinuous" vertical="center"/>
    </xf>
    <xf numFmtId="0" fontId="61" fillId="0" borderId="0">
      <alignment vertical="center"/>
    </xf>
    <xf numFmtId="0" fontId="62" fillId="0" borderId="0">
      <alignment vertical="center"/>
    </xf>
    <xf numFmtId="0" fontId="61" fillId="0" borderId="0">
      <alignment vertical="center"/>
    </xf>
    <xf numFmtId="0" fontId="1" fillId="0" borderId="0" applyFont="0" applyFill="0" applyBorder="0" applyAlignment="0" applyProtection="0"/>
    <xf numFmtId="0" fontId="3" fillId="0" borderId="0"/>
    <xf numFmtId="0" fontId="3" fillId="0" borderId="0"/>
    <xf numFmtId="0" fontId="63" fillId="0" borderId="0" applyFont="0" applyFill="0" applyBorder="0" applyAlignment="0" applyProtection="0"/>
    <xf numFmtId="0" fontId="63" fillId="0" borderId="0" applyFont="0" applyFill="0" applyBorder="0" applyAlignment="0" applyProtection="0"/>
    <xf numFmtId="0" fontId="63" fillId="0" borderId="0"/>
    <xf numFmtId="0" fontId="64" fillId="0" borderId="0" applyFont="0" applyFill="0" applyBorder="0" applyAlignment="0" applyProtection="0"/>
    <xf numFmtId="0" fontId="63" fillId="0" borderId="0" applyFont="0" applyFill="0" applyBorder="0" applyAlignment="0" applyProtection="0"/>
    <xf numFmtId="0" fontId="65"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xf numFmtId="0" fontId="9" fillId="0" borderId="0"/>
    <xf numFmtId="0" fontId="6" fillId="0" borderId="0"/>
    <xf numFmtId="0" fontId="9" fillId="0" borderId="0"/>
    <xf numFmtId="0" fontId="59" fillId="0" borderId="0"/>
    <xf numFmtId="0" fontId="9" fillId="0" borderId="0"/>
    <xf numFmtId="0" fontId="1" fillId="0" borderId="0"/>
    <xf numFmtId="0" fontId="9" fillId="0" borderId="0"/>
    <xf numFmtId="0" fontId="14" fillId="0" borderId="0"/>
    <xf numFmtId="0" fontId="9"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9" fillId="0" borderId="0"/>
    <xf numFmtId="0" fontId="59" fillId="0" borderId="0"/>
    <xf numFmtId="0" fontId="1" fillId="0" borderId="0"/>
    <xf numFmtId="0" fontId="1" fillId="0" borderId="0"/>
    <xf numFmtId="0" fontId="59" fillId="0" borderId="0"/>
    <xf numFmtId="0" fontId="9" fillId="0" borderId="0"/>
    <xf numFmtId="0" fontId="1" fillId="0" borderId="0"/>
    <xf numFmtId="0" fontId="9" fillId="0" borderId="0"/>
    <xf numFmtId="0" fontId="6" fillId="0" borderId="0"/>
    <xf numFmtId="0" fontId="1" fillId="0" borderId="0"/>
    <xf numFmtId="0" fontId="1" fillId="0" borderId="0"/>
    <xf numFmtId="0" fontId="1" fillId="0" borderId="0"/>
    <xf numFmtId="0" fontId="1" fillId="0" borderId="0"/>
    <xf numFmtId="0" fontId="1" fillId="0" borderId="0"/>
    <xf numFmtId="0" fontId="6"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pplyFont="0" applyFill="0" applyBorder="0" applyAlignment="0" applyProtection="0"/>
    <xf numFmtId="0" fontId="1" fillId="0" borderId="0"/>
    <xf numFmtId="0" fontId="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9" fillId="0" borderId="0"/>
    <xf numFmtId="0" fontId="9" fillId="0" borderId="0"/>
    <xf numFmtId="0" fontId="1" fillId="0" borderId="0"/>
    <xf numFmtId="0" fontId="9" fillId="0" borderId="0"/>
    <xf numFmtId="0" fontId="59"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9" fillId="0" borderId="0"/>
    <xf numFmtId="0" fontId="1" fillId="0" borderId="0"/>
    <xf numFmtId="0" fontId="1" fillId="0" borderId="0"/>
    <xf numFmtId="0" fontId="6" fillId="0" borderId="0"/>
    <xf numFmtId="189" fontId="3" fillId="0" borderId="0" applyFont="0" applyFill="0" applyBorder="0" applyAlignment="0" applyProtection="0"/>
    <xf numFmtId="0" fontId="59" fillId="0" borderId="0"/>
    <xf numFmtId="0" fontId="1" fillId="0" borderId="0"/>
    <xf numFmtId="0" fontId="59" fillId="0" borderId="0"/>
    <xf numFmtId="0" fontId="16" fillId="0" borderId="0"/>
    <xf numFmtId="0" fontId="9" fillId="0" borderId="0" applyFont="0" applyFill="0" applyBorder="0" applyAlignment="0" applyProtection="0"/>
    <xf numFmtId="0" fontId="9" fillId="0" borderId="0" applyFont="0" applyFill="0" applyBorder="0" applyAlignment="0" applyProtection="0"/>
    <xf numFmtId="0" fontId="16" fillId="0" borderId="0"/>
    <xf numFmtId="0" fontId="61" fillId="0" borderId="0">
      <alignment vertical="center"/>
    </xf>
    <xf numFmtId="0" fontId="61" fillId="0" borderId="0">
      <alignment vertical="center"/>
    </xf>
    <xf numFmtId="0" fontId="15" fillId="0" borderId="0">
      <protection locked="0"/>
    </xf>
    <xf numFmtId="0" fontId="15" fillId="0" borderId="0">
      <protection locked="0"/>
    </xf>
    <xf numFmtId="3" fontId="60" fillId="0" borderId="2"/>
    <xf numFmtId="3" fontId="60" fillId="0" borderId="2"/>
    <xf numFmtId="0" fontId="61" fillId="0" borderId="0"/>
    <xf numFmtId="0" fontId="9" fillId="0" borderId="0" applyNumberFormat="0" applyFill="0" applyBorder="0" applyAlignment="0" applyProtection="0"/>
    <xf numFmtId="176" fontId="66" fillId="0" borderId="0" applyFont="0" applyFill="0" applyBorder="0" applyAlignment="0" applyProtection="0"/>
    <xf numFmtId="0" fontId="3" fillId="0" borderId="0"/>
    <xf numFmtId="9" fontId="3" fillId="0" borderId="0">
      <protection locked="0"/>
    </xf>
    <xf numFmtId="0" fontId="1" fillId="0" borderId="0" applyFont="0" applyFill="0" applyBorder="0" applyAlignment="0" applyProtection="0"/>
    <xf numFmtId="0" fontId="1" fillId="0" borderId="0" applyFont="0" applyFill="0" applyBorder="0" applyAlignment="0" applyProtection="0"/>
    <xf numFmtId="0" fontId="20" fillId="0" borderId="0" applyFont="0" applyFill="0" applyBorder="0" applyAlignment="0" applyProtection="0"/>
    <xf numFmtId="0" fontId="21" fillId="0" borderId="0" applyFont="0" applyFill="0" applyBorder="0" applyAlignment="0" applyProtection="0"/>
    <xf numFmtId="0" fontId="22" fillId="0" borderId="0" applyFont="0" applyFill="0" applyBorder="0" applyAlignment="0" applyProtection="0"/>
    <xf numFmtId="0" fontId="21" fillId="0" borderId="0" applyFont="0" applyFill="0" applyBorder="0" applyAlignment="0" applyProtection="0"/>
    <xf numFmtId="0" fontId="9" fillId="0" borderId="0" applyFont="0" applyFill="0" applyBorder="0" applyAlignment="0" applyProtection="0"/>
    <xf numFmtId="0" fontId="21" fillId="0" borderId="0" applyFont="0" applyFill="0" applyBorder="0" applyAlignment="0" applyProtection="0"/>
    <xf numFmtId="41" fontId="23" fillId="0" borderId="0" applyFont="0" applyFill="0" applyBorder="0" applyAlignment="0" applyProtection="0"/>
    <xf numFmtId="0" fontId="20" fillId="0" borderId="0" applyFont="0" applyFill="0" applyBorder="0" applyAlignment="0" applyProtection="0"/>
    <xf numFmtId="0" fontId="21" fillId="0" borderId="0" applyFont="0" applyFill="0" applyBorder="0" applyAlignment="0" applyProtection="0"/>
    <xf numFmtId="0" fontId="22" fillId="0" borderId="0" applyFont="0" applyFill="0" applyBorder="0" applyAlignment="0" applyProtection="0"/>
    <xf numFmtId="0" fontId="24" fillId="0" borderId="0" applyFont="0" applyFill="0" applyBorder="0" applyAlignment="0" applyProtection="0"/>
    <xf numFmtId="0" fontId="9" fillId="0" borderId="0" applyFont="0" applyFill="0" applyBorder="0" applyAlignment="0" applyProtection="0"/>
    <xf numFmtId="0" fontId="21" fillId="0" borderId="0" applyFont="0" applyFill="0" applyBorder="0" applyAlignment="0" applyProtection="0"/>
    <xf numFmtId="43" fontId="23"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55" fillId="0" borderId="4" applyProtection="0">
      <alignment horizontal="left" vertical="center" wrapText="1"/>
    </xf>
    <xf numFmtId="181" fontId="17" fillId="0" borderId="0">
      <protection locked="0"/>
    </xf>
    <xf numFmtId="0" fontId="26" fillId="0" borderId="0" applyFont="0" applyFill="0" applyBorder="0" applyAlignment="0" applyProtection="0"/>
    <xf numFmtId="0" fontId="67" fillId="0" borderId="0" applyFont="0" applyFill="0" applyBorder="0" applyAlignment="0" applyProtection="0"/>
    <xf numFmtId="0" fontId="18" fillId="0" borderId="0" applyFont="0" applyFill="0" applyBorder="0" applyAlignment="0" applyProtection="0"/>
    <xf numFmtId="42" fontId="29" fillId="0" borderId="0" applyFont="0" applyFill="0" applyBorder="0" applyAlignment="0" applyProtection="0"/>
    <xf numFmtId="0" fontId="18" fillId="0" borderId="0" applyFont="0" applyFill="0" applyBorder="0" applyAlignment="0" applyProtection="0"/>
    <xf numFmtId="0" fontId="30" fillId="0" borderId="0" applyFont="0" applyFill="0" applyBorder="0" applyAlignment="0" applyProtection="0"/>
    <xf numFmtId="0" fontId="31" fillId="0" borderId="0" applyFont="0" applyFill="0" applyBorder="0" applyAlignment="0" applyProtection="0"/>
    <xf numFmtId="0" fontId="30" fillId="0" borderId="0" applyFont="0" applyFill="0" applyBorder="0" applyAlignment="0" applyProtection="0"/>
    <xf numFmtId="0" fontId="18" fillId="0" borderId="0" applyFont="0" applyFill="0" applyBorder="0" applyAlignment="0" applyProtection="0"/>
    <xf numFmtId="0" fontId="27" fillId="0" borderId="0" applyFont="0" applyFill="0" applyBorder="0" applyAlignment="0" applyProtection="0"/>
    <xf numFmtId="0" fontId="18" fillId="0" borderId="0" applyFont="0" applyFill="0" applyBorder="0" applyAlignment="0" applyProtection="0"/>
    <xf numFmtId="0" fontId="31" fillId="0" borderId="0" applyFont="0" applyFill="0" applyBorder="0" applyAlignment="0" applyProtection="0"/>
    <xf numFmtId="0" fontId="67" fillId="0" borderId="0" applyFont="0" applyFill="0" applyBorder="0" applyAlignment="0" applyProtection="0"/>
    <xf numFmtId="0" fontId="18" fillId="0" borderId="0" applyFont="0" applyFill="0" applyBorder="0" applyAlignment="0" applyProtection="0"/>
    <xf numFmtId="44" fontId="29" fillId="0" borderId="0" applyFont="0" applyFill="0" applyBorder="0" applyAlignment="0" applyProtection="0"/>
    <xf numFmtId="0" fontId="18" fillId="0" borderId="0" applyFont="0" applyFill="0" applyBorder="0" applyAlignment="0" applyProtection="0"/>
    <xf numFmtId="0" fontId="30" fillId="0" borderId="0" applyFont="0" applyFill="0" applyBorder="0" applyAlignment="0" applyProtection="0"/>
    <xf numFmtId="0" fontId="31" fillId="0" borderId="0" applyFont="0" applyFill="0" applyBorder="0" applyAlignment="0" applyProtection="0"/>
    <xf numFmtId="0" fontId="30" fillId="0" borderId="0" applyFont="0" applyFill="0" applyBorder="0" applyAlignment="0" applyProtection="0"/>
    <xf numFmtId="0" fontId="18" fillId="0" borderId="0" applyFont="0" applyFill="0" applyBorder="0" applyAlignment="0" applyProtection="0"/>
    <xf numFmtId="0" fontId="27" fillId="0" borderId="0" applyFont="0" applyFill="0" applyBorder="0" applyAlignment="0" applyProtection="0"/>
    <xf numFmtId="0" fontId="18"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181" fontId="17" fillId="0" borderId="0">
      <protection locked="0"/>
    </xf>
    <xf numFmtId="0" fontId="20" fillId="0" borderId="0" applyFont="0" applyFill="0" applyBorder="0" applyAlignment="0" applyProtection="0"/>
    <xf numFmtId="0" fontId="20"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5" fillId="0" borderId="0">
      <protection locked="0"/>
    </xf>
    <xf numFmtId="0" fontId="59" fillId="0" borderId="0"/>
    <xf numFmtId="0" fontId="26" fillId="0" borderId="0" applyFont="0" applyFill="0" applyBorder="0" applyAlignment="0" applyProtection="0"/>
    <xf numFmtId="0" fontId="67" fillId="0" borderId="0" applyFont="0" applyFill="0" applyBorder="0" applyAlignment="0" applyProtection="0"/>
    <xf numFmtId="0" fontId="26" fillId="0" borderId="0" applyFont="0" applyFill="0" applyBorder="0" applyAlignment="0" applyProtection="0"/>
    <xf numFmtId="41" fontId="29" fillId="0" borderId="0" applyFont="0" applyFill="0" applyBorder="0" applyAlignment="0" applyProtection="0"/>
    <xf numFmtId="0" fontId="18" fillId="0" borderId="0" applyFont="0" applyFill="0" applyBorder="0" applyAlignment="0" applyProtection="0"/>
    <xf numFmtId="0" fontId="30" fillId="0" borderId="0" applyFont="0" applyFill="0" applyBorder="0" applyAlignment="0" applyProtection="0"/>
    <xf numFmtId="0" fontId="31" fillId="0" borderId="0" applyFont="0" applyFill="0" applyBorder="0" applyAlignment="0" applyProtection="0"/>
    <xf numFmtId="0" fontId="30" fillId="0" borderId="0" applyFont="0" applyFill="0" applyBorder="0" applyAlignment="0" applyProtection="0"/>
    <xf numFmtId="176" fontId="18" fillId="0" borderId="0" applyFont="0" applyFill="0" applyBorder="0" applyAlignment="0" applyProtection="0"/>
    <xf numFmtId="0" fontId="27" fillId="0" borderId="0" applyFont="0" applyFill="0" applyBorder="0" applyAlignment="0" applyProtection="0"/>
    <xf numFmtId="0" fontId="18" fillId="0" borderId="0" applyFont="0" applyFill="0" applyBorder="0" applyAlignment="0" applyProtection="0"/>
    <xf numFmtId="0" fontId="31" fillId="0" borderId="0" applyFont="0" applyFill="0" applyBorder="0" applyAlignment="0" applyProtection="0"/>
    <xf numFmtId="0" fontId="67" fillId="0" borderId="0" applyFont="0" applyFill="0" applyBorder="0" applyAlignment="0" applyProtection="0"/>
    <xf numFmtId="0" fontId="26" fillId="0" borderId="0" applyFont="0" applyFill="0" applyBorder="0" applyAlignment="0" applyProtection="0"/>
    <xf numFmtId="43" fontId="29" fillId="0" borderId="0" applyFont="0" applyFill="0" applyBorder="0" applyAlignment="0" applyProtection="0"/>
    <xf numFmtId="0" fontId="18" fillId="0" borderId="0" applyFont="0" applyFill="0" applyBorder="0" applyAlignment="0" applyProtection="0"/>
    <xf numFmtId="0" fontId="30" fillId="0" borderId="0" applyFont="0" applyFill="0" applyBorder="0" applyAlignment="0" applyProtection="0"/>
    <xf numFmtId="0" fontId="31" fillId="0" borderId="0" applyFont="0" applyFill="0" applyBorder="0" applyAlignment="0" applyProtection="0"/>
    <xf numFmtId="0" fontId="30" fillId="0" borderId="0" applyFont="0" applyFill="0" applyBorder="0" applyAlignment="0" applyProtection="0"/>
    <xf numFmtId="179" fontId="18" fillId="0" borderId="0" applyFont="0" applyFill="0" applyBorder="0" applyAlignment="0" applyProtection="0"/>
    <xf numFmtId="0" fontId="28" fillId="0" borderId="0" applyFont="0" applyFill="0" applyBorder="0" applyAlignment="0" applyProtection="0"/>
    <xf numFmtId="0" fontId="18" fillId="0" borderId="0" applyFont="0" applyFill="0" applyBorder="0" applyAlignment="0" applyProtection="0"/>
    <xf numFmtId="0" fontId="15" fillId="0" borderId="0">
      <protection locked="0"/>
    </xf>
    <xf numFmtId="0" fontId="13" fillId="0" borderId="0"/>
    <xf numFmtId="0" fontId="32" fillId="0" borderId="0"/>
    <xf numFmtId="0" fontId="20" fillId="0" borderId="0"/>
    <xf numFmtId="0" fontId="33" fillId="0" borderId="0"/>
    <xf numFmtId="0" fontId="20" fillId="0" borderId="0"/>
    <xf numFmtId="0" fontId="21" fillId="0" borderId="0"/>
    <xf numFmtId="0" fontId="20" fillId="0" borderId="0"/>
    <xf numFmtId="0" fontId="21" fillId="0" borderId="0"/>
    <xf numFmtId="0" fontId="1" fillId="0" borderId="0"/>
    <xf numFmtId="0" fontId="34" fillId="0" borderId="0"/>
    <xf numFmtId="0" fontId="22" fillId="0" borderId="0"/>
    <xf numFmtId="0" fontId="21" fillId="0" borderId="0"/>
    <xf numFmtId="0" fontId="20" fillId="0" borderId="0"/>
    <xf numFmtId="0" fontId="35" fillId="0" borderId="0"/>
    <xf numFmtId="0" fontId="1" fillId="0" borderId="0"/>
    <xf numFmtId="0" fontId="31" fillId="0" borderId="0"/>
    <xf numFmtId="0" fontId="67" fillId="0" borderId="0"/>
    <xf numFmtId="0" fontId="18" fillId="0" borderId="0"/>
    <xf numFmtId="0" fontId="13" fillId="0" borderId="0"/>
    <xf numFmtId="0" fontId="13" fillId="0" borderId="0"/>
    <xf numFmtId="0" fontId="28" fillId="0" borderId="0"/>
    <xf numFmtId="49" fontId="18" fillId="0" borderId="0" applyBorder="0"/>
    <xf numFmtId="0" fontId="27" fillId="0" borderId="0"/>
    <xf numFmtId="0" fontId="18" fillId="0" borderId="0"/>
    <xf numFmtId="0" fontId="30" fillId="0" borderId="0"/>
    <xf numFmtId="0" fontId="31" fillId="0" borderId="0"/>
    <xf numFmtId="0" fontId="30" fillId="0" borderId="0"/>
    <xf numFmtId="0" fontId="18" fillId="0" borderId="0"/>
    <xf numFmtId="0" fontId="67" fillId="0" borderId="0"/>
    <xf numFmtId="0" fontId="18" fillId="0" borderId="0"/>
    <xf numFmtId="0" fontId="1" fillId="0" borderId="0" applyFill="0" applyBorder="0" applyAlignment="0"/>
    <xf numFmtId="0" fontId="68" fillId="0" borderId="0"/>
    <xf numFmtId="176" fontId="66" fillId="0" borderId="0" applyFont="0" applyFill="0" applyBorder="0" applyAlignment="0" applyProtection="0"/>
    <xf numFmtId="182" fontId="1" fillId="0" borderId="0">
      <protection locked="0"/>
    </xf>
    <xf numFmtId="38" fontId="9" fillId="0" borderId="0" applyFont="0" applyFill="0" applyBorder="0" applyAlignment="0" applyProtection="0"/>
    <xf numFmtId="190" fontId="1" fillId="0" borderId="0"/>
    <xf numFmtId="40" fontId="14" fillId="0" borderId="0" applyFont="0" applyFill="0" applyBorder="0" applyAlignment="0" applyProtection="0"/>
    <xf numFmtId="3" fontId="9" fillId="0" borderId="0" applyFont="0" applyFill="0" applyBorder="0" applyAlignment="0" applyProtection="0"/>
    <xf numFmtId="0" fontId="69" fillId="0" borderId="0" applyNumberFormat="0" applyAlignment="0">
      <alignment horizontal="left"/>
    </xf>
    <xf numFmtId="0" fontId="6" fillId="0" borderId="0" applyFont="0" applyFill="0" applyBorder="0" applyAlignment="0" applyProtection="0"/>
    <xf numFmtId="182" fontId="1" fillId="0" borderId="0">
      <protection locked="0"/>
    </xf>
    <xf numFmtId="183" fontId="9" fillId="0" borderId="0" applyFont="0" applyFill="0" applyBorder="0" applyAlignment="0" applyProtection="0"/>
    <xf numFmtId="0" fontId="3" fillId="0" borderId="2" applyFill="0" applyBorder="0" applyAlignment="0"/>
    <xf numFmtId="184" fontId="14" fillId="0" borderId="0" applyFont="0" applyFill="0" applyBorder="0" applyAlignment="0" applyProtection="0"/>
    <xf numFmtId="191" fontId="5" fillId="0" borderId="0" applyFont="0" applyFill="0" applyBorder="0" applyAlignment="0" applyProtection="0"/>
    <xf numFmtId="0" fontId="1" fillId="0" borderId="0"/>
    <xf numFmtId="0" fontId="9" fillId="0" borderId="0" applyFont="0" applyFill="0" applyBorder="0" applyAlignment="0" applyProtection="0"/>
    <xf numFmtId="192" fontId="1" fillId="0" borderId="0"/>
    <xf numFmtId="0" fontId="70" fillId="0" borderId="0" applyNumberFormat="0" applyAlignment="0">
      <alignment horizontal="left"/>
    </xf>
    <xf numFmtId="193" fontId="1" fillId="0" borderId="0" applyFont="0" applyFill="0" applyBorder="0" applyAlignment="0" applyProtection="0"/>
    <xf numFmtId="0" fontId="17" fillId="0" borderId="0">
      <protection locked="0"/>
    </xf>
    <xf numFmtId="0" fontId="17" fillId="0" borderId="0">
      <protection locked="0"/>
    </xf>
    <xf numFmtId="0" fontId="71" fillId="0" borderId="0">
      <protection locked="0"/>
    </xf>
    <xf numFmtId="0" fontId="17" fillId="0" borderId="0">
      <protection locked="0"/>
    </xf>
    <xf numFmtId="0" fontId="17" fillId="0" borderId="0">
      <protection locked="0"/>
    </xf>
    <xf numFmtId="0" fontId="17" fillId="0" borderId="0">
      <protection locked="0"/>
    </xf>
    <xf numFmtId="0" fontId="71" fillId="0" borderId="0">
      <protection locked="0"/>
    </xf>
    <xf numFmtId="2" fontId="9" fillId="0" borderId="0" applyFont="0" applyFill="0" applyBorder="0" applyAlignment="0" applyProtection="0"/>
    <xf numFmtId="0" fontId="36" fillId="0" borderId="0" applyNumberFormat="0" applyFill="0" applyBorder="0" applyAlignment="0" applyProtection="0">
      <alignment vertical="top"/>
      <protection locked="0"/>
    </xf>
    <xf numFmtId="194" fontId="3" fillId="0" borderId="0"/>
    <xf numFmtId="38" fontId="72" fillId="2" borderId="0" applyNumberFormat="0" applyBorder="0" applyAlignment="0" applyProtection="0"/>
    <xf numFmtId="0" fontId="73" fillId="0" borderId="0">
      <alignment horizontal="left"/>
    </xf>
    <xf numFmtId="0" fontId="52" fillId="0" borderId="5" applyNumberFormat="0" applyAlignment="0" applyProtection="0">
      <alignment horizontal="left" vertical="center"/>
    </xf>
    <xf numFmtId="0" fontId="52" fillId="0" borderId="6">
      <alignment horizontal="left" vertical="center"/>
    </xf>
    <xf numFmtId="0" fontId="74" fillId="0" borderId="0" applyNumberFormat="0" applyFill="0" applyBorder="0" applyAlignment="0" applyProtection="0"/>
    <xf numFmtId="0" fontId="52" fillId="0" borderId="0" applyNumberFormat="0" applyFill="0" applyBorder="0" applyAlignment="0" applyProtection="0"/>
    <xf numFmtId="195" fontId="75" fillId="0" borderId="0">
      <protection locked="0"/>
    </xf>
    <xf numFmtId="195" fontId="75" fillId="0" borderId="0">
      <protection locked="0"/>
    </xf>
    <xf numFmtId="0" fontId="37" fillId="0" borderId="0" applyNumberFormat="0" applyFill="0" applyBorder="0" applyAlignment="0" applyProtection="0">
      <alignment vertical="top"/>
      <protection locked="0"/>
    </xf>
    <xf numFmtId="10" fontId="72" fillId="2" borderId="2" applyNumberFormat="0" applyBorder="0" applyAlignment="0" applyProtection="0"/>
    <xf numFmtId="41" fontId="9" fillId="0" borderId="0" applyFont="0" applyFill="0" applyBorder="0" applyAlignment="0" applyProtection="0"/>
    <xf numFmtId="43" fontId="9" fillId="0" borderId="0" applyFont="0" applyFill="0" applyBorder="0" applyAlignment="0" applyProtection="0"/>
    <xf numFmtId="0" fontId="76" fillId="0" borderId="7"/>
    <xf numFmtId="0" fontId="9" fillId="0" borderId="0" applyFont="0" applyFill="0" applyBorder="0" applyAlignment="0" applyProtection="0"/>
    <xf numFmtId="0" fontId="9" fillId="0" borderId="0" applyFont="0" applyFill="0" applyBorder="0" applyAlignment="0" applyProtection="0"/>
    <xf numFmtId="176" fontId="66" fillId="0" borderId="0" applyFont="0" applyFill="0" applyBorder="0" applyAlignment="0" applyProtection="0"/>
    <xf numFmtId="37" fontId="77" fillId="0" borderId="0"/>
    <xf numFmtId="196"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3" fillId="0" borderId="0"/>
    <xf numFmtId="0" fontId="14" fillId="0" borderId="0"/>
    <xf numFmtId="0" fontId="9" fillId="0" borderId="0" applyFont="0" applyFill="0" applyBorder="0" applyAlignment="0" applyProtection="0"/>
    <xf numFmtId="0" fontId="9" fillId="0" borderId="0" applyFont="0" applyFill="0" applyBorder="0" applyAlignment="0" applyProtection="0"/>
    <xf numFmtId="182" fontId="1" fillId="0" borderId="0">
      <protection locked="0"/>
    </xf>
    <xf numFmtId="10" fontId="9" fillId="0" borderId="0" applyFont="0" applyFill="0" applyBorder="0" applyAlignment="0" applyProtection="0"/>
    <xf numFmtId="0" fontId="1" fillId="0" borderId="0">
      <protection locked="0"/>
    </xf>
    <xf numFmtId="30" fontId="79" fillId="0" borderId="0" applyNumberFormat="0" applyFill="0" applyBorder="0" applyAlignment="0" applyProtection="0">
      <alignment horizontal="left"/>
    </xf>
    <xf numFmtId="0" fontId="76" fillId="0" borderId="0"/>
    <xf numFmtId="40" fontId="80" fillId="0" borderId="0" applyBorder="0">
      <alignment horizontal="right"/>
    </xf>
    <xf numFmtId="0" fontId="81" fillId="0" borderId="0" applyFill="0" applyBorder="0" applyProtection="0">
      <alignment horizontal="centerContinuous" vertical="center"/>
    </xf>
    <xf numFmtId="0" fontId="61" fillId="2" borderId="0" applyFill="0" applyBorder="0" applyProtection="0">
      <alignment horizontal="center" vertical="center"/>
    </xf>
    <xf numFmtId="0" fontId="9" fillId="0" borderId="8" applyNumberFormat="0" applyFont="0" applyFill="0" applyAlignment="0" applyProtection="0"/>
    <xf numFmtId="0" fontId="82" fillId="0" borderId="9">
      <alignment horizontal="left"/>
    </xf>
    <xf numFmtId="0" fontId="9" fillId="0" borderId="0" applyFont="0" applyFill="0" applyBorder="0" applyAlignment="0" applyProtection="0"/>
    <xf numFmtId="38" fontId="61" fillId="0" borderId="0"/>
    <xf numFmtId="197" fontId="3" fillId="0" borderId="0">
      <protection locked="0"/>
    </xf>
    <xf numFmtId="0" fontId="83" fillId="0" borderId="0">
      <protection locked="0"/>
    </xf>
    <xf numFmtId="0" fontId="83" fillId="0" borderId="0">
      <protection locked="0"/>
    </xf>
    <xf numFmtId="0" fontId="12" fillId="0" borderId="0" applyNumberFormat="0" applyFont="0" applyAlignment="0">
      <alignment horizontal="center" vertical="center"/>
    </xf>
    <xf numFmtId="198" fontId="55" fillId="0" borderId="0"/>
    <xf numFmtId="198" fontId="55" fillId="0" borderId="0"/>
    <xf numFmtId="198" fontId="55" fillId="0" borderId="0"/>
    <xf numFmtId="198" fontId="55" fillId="0" borderId="0"/>
    <xf numFmtId="198" fontId="55" fillId="0" borderId="0"/>
    <xf numFmtId="198" fontId="55" fillId="0" borderId="0"/>
    <xf numFmtId="198" fontId="55" fillId="0" borderId="0"/>
    <xf numFmtId="198" fontId="55" fillId="0" borderId="0"/>
    <xf numFmtId="198" fontId="55" fillId="0" borderId="0"/>
    <xf numFmtId="198" fontId="55" fillId="0" borderId="0"/>
    <xf numFmtId="198" fontId="55" fillId="0" borderId="0"/>
    <xf numFmtId="188" fontId="1" fillId="0" borderId="0" applyNumberFormat="0" applyFill="0" applyBorder="0" applyAlignment="0">
      <alignment horizontal="left"/>
    </xf>
    <xf numFmtId="199" fontId="3" fillId="0" borderId="4">
      <alignment horizontal="right" vertical="center"/>
    </xf>
    <xf numFmtId="38" fontId="55" fillId="0" borderId="0"/>
    <xf numFmtId="0" fontId="17" fillId="0" borderId="0">
      <protection locked="0"/>
    </xf>
    <xf numFmtId="0" fontId="54" fillId="0" borderId="0">
      <alignment vertical="center"/>
    </xf>
    <xf numFmtId="0" fontId="84" fillId="0" borderId="10">
      <alignment vertical="center"/>
    </xf>
    <xf numFmtId="0" fontId="53" fillId="0" borderId="4">
      <alignment horizontal="center" vertical="center"/>
    </xf>
    <xf numFmtId="0" fontId="17" fillId="0" borderId="0">
      <protection locked="0"/>
    </xf>
    <xf numFmtId="0" fontId="85" fillId="0" borderId="0" applyNumberFormat="0" applyFill="0" applyBorder="0" applyAlignment="0" applyProtection="0">
      <alignment vertical="top"/>
      <protection locked="0"/>
    </xf>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19" fillId="0" borderId="0">
      <protection locked="0"/>
    </xf>
    <xf numFmtId="9" fontId="55" fillId="2" borderId="0" applyFill="0" applyBorder="0" applyProtection="0">
      <alignment horizontal="right"/>
    </xf>
    <xf numFmtId="10" fontId="55" fillId="0" borderId="0" applyFill="0" applyBorder="0" applyProtection="0">
      <alignment horizontal="right"/>
    </xf>
    <xf numFmtId="9" fontId="1" fillId="0" borderId="0" applyFont="0" applyFill="0" applyBorder="0" applyAlignment="0" applyProtection="0">
      <alignment vertical="center"/>
    </xf>
    <xf numFmtId="9" fontId="11" fillId="0" borderId="0" applyFont="0" applyFill="0" applyBorder="0" applyAlignment="0" applyProtection="0">
      <alignment vertical="center"/>
    </xf>
    <xf numFmtId="0" fontId="1" fillId="0" borderId="0"/>
    <xf numFmtId="0" fontId="53" fillId="0" borderId="4">
      <alignment horizontal="center" vertical="center"/>
    </xf>
    <xf numFmtId="0" fontId="58" fillId="0" borderId="0">
      <alignment vertical="center"/>
    </xf>
    <xf numFmtId="200" fontId="86" fillId="0" borderId="0">
      <alignment vertical="center"/>
    </xf>
    <xf numFmtId="41" fontId="56" fillId="0" borderId="0" applyFont="0" applyFill="0" applyBorder="0" applyAlignment="0" applyProtection="0">
      <alignment vertical="center"/>
    </xf>
    <xf numFmtId="41" fontId="11" fillId="0" borderId="0" applyFont="0" applyFill="0" applyBorder="0" applyAlignment="0" applyProtection="0">
      <alignment vertical="center"/>
    </xf>
    <xf numFmtId="41" fontId="90" fillId="0" borderId="0" applyFont="0" applyFill="0" applyBorder="0" applyAlignment="0" applyProtection="0">
      <alignment vertical="center"/>
    </xf>
    <xf numFmtId="38" fontId="3" fillId="0" borderId="0"/>
    <xf numFmtId="0" fontId="1" fillId="0" borderId="0" applyFont="0" applyFill="0" applyBorder="0" applyAlignment="0" applyProtection="0"/>
    <xf numFmtId="0" fontId="87" fillId="0" borderId="11"/>
    <xf numFmtId="4" fontId="17" fillId="0" borderId="0">
      <protection locked="0"/>
    </xf>
    <xf numFmtId="3" fontId="88" fillId="0" borderId="0" applyFont="0" applyFill="0" applyBorder="0" applyAlignment="0" applyProtection="0"/>
    <xf numFmtId="0" fontId="3" fillId="0" borderId="0">
      <alignment vertical="center"/>
    </xf>
    <xf numFmtId="0" fontId="89" fillId="0" borderId="0">
      <alignment horizontal="centerContinuous" vertical="center"/>
    </xf>
    <xf numFmtId="0" fontId="3" fillId="0" borderId="2">
      <alignment horizontal="distributed" vertical="center"/>
    </xf>
    <xf numFmtId="0" fontId="3" fillId="0" borderId="12">
      <alignment horizontal="distributed" vertical="top"/>
    </xf>
    <xf numFmtId="0" fontId="3" fillId="0" borderId="13">
      <alignment horizontal="distributed"/>
    </xf>
    <xf numFmtId="201" fontId="75" fillId="0" borderId="0">
      <alignment vertical="center"/>
    </xf>
    <xf numFmtId="0" fontId="3" fillId="0" borderId="0"/>
    <xf numFmtId="0" fontId="53" fillId="0" borderId="4" applyFill="0" applyProtection="0">
      <alignment horizontal="center" vertical="center"/>
    </xf>
    <xf numFmtId="0" fontId="3" fillId="0" borderId="0" applyFont="0" applyFill="0" applyBorder="0" applyAlignment="0" applyProtection="0"/>
    <xf numFmtId="200" fontId="4" fillId="0" borderId="0" applyFont="0" applyFill="0" applyBorder="0" applyAlignment="0" applyProtection="0">
      <alignment vertical="center"/>
    </xf>
    <xf numFmtId="202" fontId="55" fillId="0" borderId="0" applyFont="0" applyFill="0" applyBorder="0" applyAlignment="0" applyProtection="0"/>
    <xf numFmtId="38" fontId="3" fillId="2" borderId="0" applyFill="0" applyBorder="0" applyProtection="0">
      <alignment horizontal="right"/>
    </xf>
    <xf numFmtId="203" fontId="6" fillId="0" borderId="0" applyFont="0" applyFill="0" applyBorder="0" applyAlignment="0" applyProtection="0">
      <alignment textRotation="255"/>
    </xf>
    <xf numFmtId="204" fontId="6" fillId="0" borderId="0" applyFont="0" applyFill="0" applyBorder="0" applyAlignment="0" applyProtection="0">
      <alignment textRotation="255"/>
    </xf>
    <xf numFmtId="205" fontId="6" fillId="0" borderId="0" applyFont="0" applyFill="0" applyBorder="0" applyAlignment="0" applyProtection="0">
      <alignment textRotation="255"/>
    </xf>
    <xf numFmtId="206" fontId="6" fillId="0" borderId="0" applyFont="0" applyFill="0" applyBorder="0" applyAlignment="0" applyProtection="0">
      <alignment textRotation="255"/>
    </xf>
    <xf numFmtId="0" fontId="3"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0" fontId="6" fillId="0" borderId="0" applyFont="0" applyFill="0" applyBorder="0" applyAlignment="0" applyProtection="0"/>
    <xf numFmtId="207" fontId="3" fillId="0" borderId="0">
      <protection locked="0"/>
    </xf>
    <xf numFmtId="0" fontId="60" fillId="0" borderId="13">
      <alignment horizontal="distributed"/>
    </xf>
    <xf numFmtId="0" fontId="60" fillId="0" borderId="14">
      <alignment horizontal="distributed" vertical="center"/>
    </xf>
    <xf numFmtId="0" fontId="60" fillId="0" borderId="15">
      <alignment horizontal="distributed" vertical="top"/>
    </xf>
    <xf numFmtId="0" fontId="90" fillId="0" borderId="0">
      <alignment vertical="center"/>
    </xf>
    <xf numFmtId="38" fontId="60"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5" fillId="0" borderId="0"/>
    <xf numFmtId="0" fontId="3" fillId="0" borderId="0"/>
    <xf numFmtId="0" fontId="4" fillId="0" borderId="0"/>
    <xf numFmtId="0" fontId="5" fillId="0" borderId="0"/>
    <xf numFmtId="0" fontId="6" fillId="0" borderId="0"/>
    <xf numFmtId="0" fontId="6" fillId="0" borderId="4">
      <alignment horizontal="center" vertical="center" wrapText="1"/>
    </xf>
    <xf numFmtId="0" fontId="17" fillId="0" borderId="8">
      <protection locked="0"/>
    </xf>
    <xf numFmtId="0" fontId="3" fillId="0" borderId="0">
      <protection locked="0"/>
    </xf>
    <xf numFmtId="208" fontId="3" fillId="0" borderId="0">
      <protection locked="0"/>
    </xf>
    <xf numFmtId="0" fontId="90" fillId="0" borderId="0">
      <alignment vertical="center"/>
    </xf>
    <xf numFmtId="212" fontId="11" fillId="0" borderId="0" applyFont="0" applyFill="0" applyBorder="0" applyAlignment="0" applyProtection="0">
      <alignment vertical="center"/>
    </xf>
    <xf numFmtId="212" fontId="11" fillId="0" borderId="0" applyFont="0" applyFill="0" applyBorder="0" applyAlignment="0" applyProtection="0">
      <alignment vertical="center"/>
    </xf>
  </cellStyleXfs>
  <cellXfs count="381">
    <xf numFmtId="0" fontId="0" fillId="0" borderId="0" xfId="0"/>
    <xf numFmtId="0" fontId="7" fillId="0" borderId="0" xfId="0" applyFont="1"/>
    <xf numFmtId="0" fontId="10" fillId="0" borderId="4" xfId="0" applyFont="1" applyBorder="1" applyAlignment="1">
      <alignment horizontal="right" vertical="center" shrinkToFit="1"/>
    </xf>
    <xf numFmtId="0" fontId="47" fillId="0" borderId="0" xfId="2687" applyFont="1">
      <alignment vertical="center"/>
    </xf>
    <xf numFmtId="0" fontId="8" fillId="0" borderId="0" xfId="0" applyFont="1"/>
    <xf numFmtId="0" fontId="48" fillId="0" borderId="0" xfId="2687" applyFont="1">
      <alignment vertical="center"/>
    </xf>
    <xf numFmtId="0" fontId="4" fillId="0" borderId="0" xfId="0" applyFont="1" applyAlignment="1">
      <alignment horizontal="center" vertical="center"/>
    </xf>
    <xf numFmtId="0" fontId="8" fillId="0" borderId="0" xfId="0" applyFont="1" applyAlignment="1">
      <alignment horizontal="right"/>
    </xf>
    <xf numFmtId="0" fontId="8" fillId="0" borderId="0" xfId="0" applyFont="1" applyAlignment="1">
      <alignment horizontal="center"/>
    </xf>
    <xf numFmtId="0" fontId="8" fillId="3" borderId="0" xfId="0" applyFont="1" applyFill="1" applyAlignment="1">
      <alignment vertical="center"/>
    </xf>
    <xf numFmtId="0" fontId="11" fillId="0" borderId="0" xfId="2687" applyFont="1">
      <alignment vertical="center"/>
    </xf>
    <xf numFmtId="0" fontId="49" fillId="0" borderId="0" xfId="2687" applyFont="1">
      <alignment vertical="center"/>
    </xf>
    <xf numFmtId="0" fontId="45" fillId="0" borderId="0" xfId="2687" applyFont="1">
      <alignment vertical="center"/>
    </xf>
    <xf numFmtId="0" fontId="50" fillId="0" borderId="0" xfId="2687" applyFont="1">
      <alignment vertical="center"/>
    </xf>
    <xf numFmtId="0" fontId="46" fillId="0" borderId="0" xfId="2687" applyFont="1">
      <alignment vertical="center"/>
    </xf>
    <xf numFmtId="0" fontId="43" fillId="0" borderId="0" xfId="2687" applyFont="1">
      <alignment vertical="center"/>
    </xf>
    <xf numFmtId="41" fontId="10" fillId="0" borderId="4" xfId="2656" applyFont="1" applyBorder="1" applyAlignment="1">
      <alignment vertical="center"/>
    </xf>
    <xf numFmtId="41" fontId="10" fillId="0" borderId="20" xfId="2656" applyFont="1" applyBorder="1" applyAlignment="1">
      <alignment vertical="center"/>
    </xf>
    <xf numFmtId="0" fontId="4" fillId="0" borderId="0" xfId="2699" applyFont="1" applyAlignment="1">
      <alignment horizontal="center" vertical="center"/>
    </xf>
    <xf numFmtId="41" fontId="40" fillId="0" borderId="4" xfId="2655" applyFont="1" applyBorder="1" applyAlignment="1">
      <alignment horizontal="centerContinuous" vertical="center"/>
    </xf>
    <xf numFmtId="41" fontId="40" fillId="0" borderId="4" xfId="2655" applyFont="1" applyBorder="1" applyAlignment="1">
      <alignment horizontal="center" vertical="center"/>
    </xf>
    <xf numFmtId="0" fontId="7" fillId="0" borderId="0" xfId="2699" applyFont="1" applyAlignment="1">
      <alignment horizontal="center" vertical="center"/>
    </xf>
    <xf numFmtId="0" fontId="7" fillId="3" borderId="0" xfId="2699" applyFont="1" applyFill="1" applyAlignment="1">
      <alignment horizontal="left" vertical="center"/>
    </xf>
    <xf numFmtId="0" fontId="10" fillId="3" borderId="4" xfId="2696" applyFont="1" applyFill="1" applyBorder="1" applyAlignment="1">
      <alignment vertical="center"/>
    </xf>
    <xf numFmtId="0" fontId="10" fillId="3" borderId="4" xfId="2696" applyFont="1" applyFill="1" applyBorder="1" applyAlignment="1">
      <alignment horizontal="center" vertical="center"/>
    </xf>
    <xf numFmtId="0" fontId="10" fillId="3" borderId="4" xfId="2696" applyFont="1" applyFill="1" applyBorder="1" applyAlignment="1">
      <alignment horizontal="right" vertical="center"/>
    </xf>
    <xf numFmtId="178" fontId="10" fillId="3" borderId="4" xfId="2655" applyNumberFormat="1" applyFont="1" applyFill="1" applyBorder="1" applyAlignment="1">
      <alignment vertical="center" shrinkToFit="1"/>
    </xf>
    <xf numFmtId="178" fontId="10" fillId="3" borderId="4" xfId="2655" applyNumberFormat="1" applyFont="1" applyFill="1" applyBorder="1" applyAlignment="1">
      <alignment vertical="center"/>
    </xf>
    <xf numFmtId="0" fontId="10" fillId="0" borderId="4" xfId="2696" applyFont="1" applyBorder="1" applyAlignment="1">
      <alignment vertical="center"/>
    </xf>
    <xf numFmtId="0" fontId="10" fillId="0" borderId="4" xfId="2696" applyFont="1" applyBorder="1" applyAlignment="1">
      <alignment horizontal="center" vertical="center"/>
    </xf>
    <xf numFmtId="0" fontId="10" fillId="0" borderId="4" xfId="2696" applyFont="1" applyBorder="1" applyAlignment="1">
      <alignment horizontal="right" vertical="center"/>
    </xf>
    <xf numFmtId="178" fontId="10" fillId="0" borderId="4" xfId="2655" applyNumberFormat="1" applyFont="1" applyFill="1" applyBorder="1" applyAlignment="1">
      <alignment vertical="center" shrinkToFit="1"/>
    </xf>
    <xf numFmtId="178" fontId="10" fillId="0" borderId="4" xfId="2655" applyNumberFormat="1" applyFont="1" applyFill="1" applyBorder="1" applyAlignment="1">
      <alignment vertical="center"/>
    </xf>
    <xf numFmtId="0" fontId="10" fillId="0" borderId="4" xfId="2697" applyFont="1" applyBorder="1" applyAlignment="1">
      <alignment vertical="center" shrinkToFit="1"/>
    </xf>
    <xf numFmtId="0" fontId="10" fillId="0" borderId="4" xfId="2697" applyFont="1" applyBorder="1" applyAlignment="1">
      <alignment horizontal="center" vertical="center"/>
    </xf>
    <xf numFmtId="178" fontId="10" fillId="0" borderId="4" xfId="2655" applyNumberFormat="1" applyFont="1" applyBorder="1" applyAlignment="1">
      <alignment vertical="center" shrinkToFit="1"/>
    </xf>
    <xf numFmtId="178" fontId="10" fillId="0" borderId="4" xfId="2655" applyNumberFormat="1" applyFont="1" applyBorder="1" applyAlignment="1">
      <alignment vertical="center"/>
    </xf>
    <xf numFmtId="0" fontId="8" fillId="0" borderId="0" xfId="2699" applyFont="1" applyAlignment="1">
      <alignment shrinkToFit="1"/>
    </xf>
    <xf numFmtId="41" fontId="8" fillId="0" borderId="0" xfId="2655" applyFont="1" applyAlignment="1"/>
    <xf numFmtId="0" fontId="51" fillId="0" borderId="0" xfId="2687" applyFont="1">
      <alignment vertical="center"/>
    </xf>
    <xf numFmtId="0" fontId="10" fillId="0" borderId="4" xfId="2698" applyFont="1" applyBorder="1" applyAlignment="1">
      <alignment horizontal="left" vertical="center" shrinkToFit="1"/>
    </xf>
    <xf numFmtId="3" fontId="57" fillId="0" borderId="0" xfId="2696" applyNumberFormat="1" applyFont="1" applyAlignment="1">
      <alignment vertical="center" wrapText="1"/>
    </xf>
    <xf numFmtId="38" fontId="92" fillId="0" borderId="4" xfId="0" applyNumberFormat="1" applyFont="1" applyBorder="1" applyAlignment="1">
      <alignment horizontal="left" vertical="center" shrinkToFit="1"/>
    </xf>
    <xf numFmtId="0" fontId="10" fillId="0" borderId="4" xfId="2696" applyFont="1" applyBorder="1" applyAlignment="1">
      <alignment horizontal="center" vertical="center" shrinkToFit="1"/>
    </xf>
    <xf numFmtId="0" fontId="38" fillId="0" borderId="0" xfId="2692" applyFont="1">
      <alignment vertical="center"/>
    </xf>
    <xf numFmtId="0" fontId="38" fillId="0" borderId="0" xfId="2692" applyFont="1" applyAlignment="1">
      <alignment horizontal="center" vertical="center"/>
    </xf>
    <xf numFmtId="0" fontId="38" fillId="0" borderId="0" xfId="2692" applyFont="1" applyAlignment="1">
      <alignment vertical="center" wrapText="1"/>
    </xf>
    <xf numFmtId="0" fontId="38" fillId="0" borderId="0" xfId="2692" applyFont="1" applyAlignment="1">
      <alignment horizontal="center" vertical="top"/>
    </xf>
    <xf numFmtId="0" fontId="38" fillId="0" borderId="0" xfId="2692" applyFont="1" applyAlignment="1">
      <alignment vertical="top"/>
    </xf>
    <xf numFmtId="0" fontId="10" fillId="5" borderId="4" xfId="2695" applyFont="1" applyFill="1" applyBorder="1" applyAlignment="1">
      <alignment horizontal="left" vertical="center" shrinkToFit="1"/>
    </xf>
    <xf numFmtId="41" fontId="10" fillId="0" borderId="9" xfId="2687" applyNumberFormat="1" applyFont="1" applyBorder="1">
      <alignment vertical="center"/>
    </xf>
    <xf numFmtId="41" fontId="10" fillId="0" borderId="21" xfId="2687" applyNumberFormat="1" applyFont="1" applyBorder="1">
      <alignment vertical="center"/>
    </xf>
    <xf numFmtId="180" fontId="10" fillId="0" borderId="24" xfId="2687" applyNumberFormat="1" applyFont="1" applyBorder="1" applyAlignment="1">
      <alignment horizontal="left" vertical="center"/>
    </xf>
    <xf numFmtId="10" fontId="10" fillId="0" borderId="24" xfId="2687" applyNumberFormat="1" applyFont="1" applyBorder="1">
      <alignment vertical="center"/>
    </xf>
    <xf numFmtId="0" fontId="10" fillId="0" borderId="24" xfId="2687" applyFont="1" applyBorder="1">
      <alignment vertical="center"/>
    </xf>
    <xf numFmtId="0" fontId="10" fillId="0" borderId="22" xfId="2687" applyFont="1" applyBorder="1">
      <alignment vertical="center"/>
    </xf>
    <xf numFmtId="0" fontId="10" fillId="0" borderId="0" xfId="2687" applyFont="1">
      <alignment vertical="center"/>
    </xf>
    <xf numFmtId="0" fontId="10" fillId="0" borderId="21" xfId="2687" applyFont="1" applyBorder="1">
      <alignment vertical="center"/>
    </xf>
    <xf numFmtId="10" fontId="10" fillId="0" borderId="24" xfId="2687" applyNumberFormat="1" applyFont="1" applyBorder="1" applyAlignment="1">
      <alignment horizontal="left" vertical="center"/>
    </xf>
    <xf numFmtId="9" fontId="10" fillId="0" borderId="24" xfId="2687" applyNumberFormat="1" applyFont="1" applyBorder="1" applyAlignment="1">
      <alignment horizontal="left" vertical="center"/>
    </xf>
    <xf numFmtId="180" fontId="10" fillId="5" borderId="24" xfId="2687" applyNumberFormat="1" applyFont="1" applyFill="1" applyBorder="1" applyAlignment="1">
      <alignment horizontal="left" vertical="center"/>
    </xf>
    <xf numFmtId="10" fontId="10" fillId="5" borderId="24" xfId="2687" applyNumberFormat="1" applyFont="1" applyFill="1" applyBorder="1">
      <alignment vertical="center"/>
    </xf>
    <xf numFmtId="0" fontId="10" fillId="5" borderId="24" xfId="2687" applyFont="1" applyFill="1" applyBorder="1">
      <alignment vertical="center"/>
    </xf>
    <xf numFmtId="0" fontId="10" fillId="5" borderId="22" xfId="2687" applyFont="1" applyFill="1" applyBorder="1">
      <alignment vertical="center"/>
    </xf>
    <xf numFmtId="41" fontId="10" fillId="5" borderId="4" xfId="2656" applyFont="1" applyFill="1" applyBorder="1" applyAlignment="1">
      <alignment vertical="center"/>
    </xf>
    <xf numFmtId="10" fontId="10" fillId="5" borderId="24" xfId="2687" applyNumberFormat="1" applyFont="1" applyFill="1" applyBorder="1" applyAlignment="1">
      <alignment horizontal="left" vertical="center"/>
    </xf>
    <xf numFmtId="41" fontId="10" fillId="5" borderId="20" xfId="2656" applyFont="1" applyFill="1" applyBorder="1" applyAlignment="1">
      <alignment vertical="center"/>
    </xf>
    <xf numFmtId="0" fontId="8" fillId="0" borderId="0" xfId="0" applyFont="1" applyAlignment="1">
      <alignment horizontal="center" vertical="center"/>
    </xf>
    <xf numFmtId="3" fontId="10" fillId="5" borderId="4" xfId="2697" applyNumberFormat="1" applyFont="1" applyFill="1" applyBorder="1" applyAlignment="1">
      <alignment vertical="center" shrinkToFit="1"/>
    </xf>
    <xf numFmtId="178" fontId="10" fillId="0" borderId="4" xfId="2656" applyNumberFormat="1" applyFont="1" applyBorder="1" applyAlignment="1">
      <alignment vertical="center" shrinkToFit="1"/>
    </xf>
    <xf numFmtId="178" fontId="10" fillId="0" borderId="4" xfId="2656" applyNumberFormat="1" applyFont="1" applyBorder="1" applyAlignment="1">
      <alignment vertical="center"/>
    </xf>
    <xf numFmtId="0" fontId="91" fillId="0" borderId="0" xfId="0" applyFont="1"/>
    <xf numFmtId="41" fontId="10" fillId="5" borderId="9" xfId="2687" applyNumberFormat="1" applyFont="1" applyFill="1" applyBorder="1">
      <alignment vertical="center"/>
    </xf>
    <xf numFmtId="41" fontId="10" fillId="5" borderId="21" xfId="2687" applyNumberFormat="1" applyFont="1" applyFill="1" applyBorder="1">
      <alignment vertical="center"/>
    </xf>
    <xf numFmtId="0" fontId="10" fillId="5" borderId="0" xfId="2687" applyFont="1" applyFill="1">
      <alignment vertical="center"/>
    </xf>
    <xf numFmtId="49" fontId="0" fillId="0" borderId="0" xfId="2687" applyNumberFormat="1" applyFont="1" applyAlignment="1">
      <alignment horizontal="left" vertical="center"/>
    </xf>
    <xf numFmtId="0" fontId="38" fillId="6" borderId="43" xfId="2692" applyFont="1" applyFill="1" applyBorder="1" applyAlignment="1">
      <alignment horizontal="center" vertical="center"/>
    </xf>
    <xf numFmtId="0" fontId="38" fillId="6" borderId="44" xfId="2692" applyFont="1" applyFill="1" applyBorder="1" applyAlignment="1">
      <alignment horizontal="center" vertical="center"/>
    </xf>
    <xf numFmtId="0" fontId="38" fillId="0" borderId="12" xfId="2692" applyFont="1" applyBorder="1" applyAlignment="1">
      <alignment horizontal="center" vertical="center"/>
    </xf>
    <xf numFmtId="0" fontId="38" fillId="0" borderId="30" xfId="2692" applyFont="1" applyBorder="1">
      <alignment vertical="center"/>
    </xf>
    <xf numFmtId="0" fontId="38" fillId="0" borderId="2" xfId="2692" applyFont="1" applyBorder="1" applyAlignment="1">
      <alignment horizontal="center" vertical="center"/>
    </xf>
    <xf numFmtId="0" fontId="38" fillId="0" borderId="3" xfId="2692" applyFont="1" applyBorder="1">
      <alignment vertical="center"/>
    </xf>
    <xf numFmtId="0" fontId="38" fillId="0" borderId="1" xfId="2692" applyFont="1" applyBorder="1" applyAlignment="1">
      <alignment horizontal="center" vertical="center"/>
    </xf>
    <xf numFmtId="0" fontId="38" fillId="0" borderId="45" xfId="2692" applyFont="1" applyBorder="1">
      <alignment vertical="center"/>
    </xf>
    <xf numFmtId="0" fontId="94" fillId="0" borderId="0" xfId="2687" applyFont="1">
      <alignment vertical="center"/>
    </xf>
    <xf numFmtId="0" fontId="10" fillId="4" borderId="17" xfId="2687" applyFont="1" applyFill="1" applyBorder="1" applyAlignment="1">
      <alignment horizontal="center" vertical="center"/>
    </xf>
    <xf numFmtId="0" fontId="10" fillId="4" borderId="19" xfId="2687" applyFont="1" applyFill="1" applyBorder="1" applyAlignment="1">
      <alignment horizontal="center" vertical="center"/>
    </xf>
    <xf numFmtId="41" fontId="41" fillId="0" borderId="0" xfId="2687" applyNumberFormat="1" applyFont="1">
      <alignment vertical="center"/>
    </xf>
    <xf numFmtId="41" fontId="10" fillId="0" borderId="0" xfId="2687" applyNumberFormat="1" applyFont="1">
      <alignment vertical="center"/>
    </xf>
    <xf numFmtId="43" fontId="10" fillId="0" borderId="0" xfId="2687" applyNumberFormat="1" applyFont="1">
      <alignment vertical="center"/>
    </xf>
    <xf numFmtId="0" fontId="96" fillId="0" borderId="0" xfId="2687" applyFont="1">
      <alignment vertical="center"/>
    </xf>
    <xf numFmtId="0" fontId="97" fillId="0" borderId="0" xfId="2687" applyFont="1">
      <alignment vertical="center"/>
    </xf>
    <xf numFmtId="0" fontId="38" fillId="0" borderId="0" xfId="2687" applyFont="1">
      <alignment vertical="center"/>
    </xf>
    <xf numFmtId="0" fontId="99" fillId="0" borderId="0" xfId="2687" applyFont="1">
      <alignment vertical="center"/>
    </xf>
    <xf numFmtId="0" fontId="98" fillId="0" borderId="0" xfId="2687" applyFont="1">
      <alignment vertical="center"/>
    </xf>
    <xf numFmtId="0" fontId="1" fillId="0" borderId="0" xfId="0" applyFont="1"/>
    <xf numFmtId="0" fontId="38" fillId="0" borderId="0" xfId="2687" applyFont="1" applyAlignment="1">
      <alignment vertical="center" shrinkToFit="1"/>
    </xf>
    <xf numFmtId="0" fontId="102" fillId="0" borderId="0" xfId="2687" applyFont="1" applyAlignment="1">
      <alignment vertical="center" shrinkToFit="1"/>
    </xf>
    <xf numFmtId="0" fontId="42" fillId="0" borderId="0" xfId="2687" applyFont="1" applyAlignment="1">
      <alignment vertical="center" shrinkToFit="1"/>
    </xf>
    <xf numFmtId="0" fontId="42" fillId="0" borderId="25" xfId="2687" applyFont="1" applyBorder="1" applyAlignment="1">
      <alignment vertical="center" shrinkToFit="1"/>
    </xf>
    <xf numFmtId="0" fontId="42" fillId="0" borderId="26" xfId="2687" applyFont="1" applyBorder="1" applyAlignment="1">
      <alignment vertical="center" shrinkToFit="1"/>
    </xf>
    <xf numFmtId="0" fontId="42" fillId="0" borderId="27" xfId="2687" applyFont="1" applyBorder="1" applyAlignment="1">
      <alignment vertical="center" shrinkToFit="1"/>
    </xf>
    <xf numFmtId="0" fontId="42" fillId="0" borderId="28" xfId="2687" applyFont="1" applyBorder="1" applyAlignment="1">
      <alignment vertical="center" shrinkToFit="1"/>
    </xf>
    <xf numFmtId="0" fontId="42" fillId="0" borderId="29" xfId="2687" applyFont="1" applyBorder="1" applyAlignment="1">
      <alignment vertical="center" shrinkToFit="1"/>
    </xf>
    <xf numFmtId="0" fontId="103" fillId="0" borderId="0" xfId="2687" applyFont="1" applyAlignment="1">
      <alignment vertical="center" shrinkToFit="1"/>
    </xf>
    <xf numFmtId="0" fontId="103" fillId="0" borderId="29" xfId="2687" applyFont="1" applyBorder="1" applyAlignment="1">
      <alignment vertical="center" shrinkToFit="1"/>
    </xf>
    <xf numFmtId="0" fontId="103" fillId="0" borderId="28" xfId="2687" applyFont="1" applyBorder="1" applyAlignment="1">
      <alignment vertical="center" shrinkToFit="1"/>
    </xf>
    <xf numFmtId="0" fontId="104" fillId="0" borderId="0" xfId="2687" applyFont="1" applyAlignment="1">
      <alignment vertical="center" shrinkToFit="1"/>
    </xf>
    <xf numFmtId="0" fontId="105" fillId="0" borderId="0" xfId="2687" applyFont="1" applyAlignment="1">
      <alignment vertical="center" shrinkToFit="1"/>
    </xf>
    <xf numFmtId="0" fontId="104" fillId="0" borderId="28" xfId="2687" applyFont="1" applyBorder="1" applyAlignment="1">
      <alignment vertical="center" shrinkToFit="1"/>
    </xf>
    <xf numFmtId="0" fontId="104" fillId="0" borderId="29" xfId="2687" applyFont="1" applyBorder="1" applyAlignment="1">
      <alignment vertical="center" shrinkToFit="1"/>
    </xf>
    <xf numFmtId="0" fontId="106" fillId="0" borderId="0" xfId="2687" applyFont="1" applyAlignment="1">
      <alignment vertical="center" shrinkToFit="1"/>
    </xf>
    <xf numFmtId="180" fontId="10" fillId="0" borderId="24" xfId="2687" applyNumberFormat="1" applyFont="1" applyBorder="1">
      <alignment vertical="center"/>
    </xf>
    <xf numFmtId="41" fontId="10" fillId="0" borderId="0" xfId="2656" applyFont="1">
      <alignment vertical="center"/>
    </xf>
    <xf numFmtId="41" fontId="10" fillId="5" borderId="0" xfId="2656" applyFont="1" applyFill="1">
      <alignment vertical="center"/>
    </xf>
    <xf numFmtId="41" fontId="10" fillId="5" borderId="37" xfId="2687" applyNumberFormat="1" applyFont="1" applyFill="1" applyBorder="1">
      <alignment vertical="center"/>
    </xf>
    <xf numFmtId="41" fontId="10" fillId="5" borderId="41" xfId="2687" applyNumberFormat="1" applyFont="1" applyFill="1" applyBorder="1">
      <alignment vertical="center"/>
    </xf>
    <xf numFmtId="10" fontId="10" fillId="5" borderId="42" xfId="2687" applyNumberFormat="1" applyFont="1" applyFill="1" applyBorder="1" applyAlignment="1">
      <alignment horizontal="left" vertical="center"/>
    </xf>
    <xf numFmtId="10" fontId="10" fillId="5" borderId="42" xfId="2687" applyNumberFormat="1" applyFont="1" applyFill="1" applyBorder="1">
      <alignment vertical="center"/>
    </xf>
    <xf numFmtId="0" fontId="10" fillId="5" borderId="42" xfId="2687" applyFont="1" applyFill="1" applyBorder="1">
      <alignment vertical="center"/>
    </xf>
    <xf numFmtId="0" fontId="10" fillId="5" borderId="35" xfId="2687" applyFont="1" applyFill="1" applyBorder="1">
      <alignment vertical="center"/>
    </xf>
    <xf numFmtId="41" fontId="41" fillId="5" borderId="16" xfId="2656" applyFont="1" applyFill="1" applyBorder="1" applyAlignment="1">
      <alignment vertical="center"/>
    </xf>
    <xf numFmtId="41" fontId="10" fillId="5" borderId="36" xfId="2656" applyFont="1" applyFill="1" applyBorder="1" applyAlignment="1">
      <alignment vertical="center"/>
    </xf>
    <xf numFmtId="178" fontId="41" fillId="0" borderId="0" xfId="2656" applyNumberFormat="1" applyFont="1">
      <alignment vertical="center"/>
    </xf>
    <xf numFmtId="178" fontId="10" fillId="0" borderId="0" xfId="2656" applyNumberFormat="1" applyFont="1">
      <alignment vertical="center"/>
    </xf>
    <xf numFmtId="0" fontId="111" fillId="0" borderId="28" xfId="2687" applyFont="1" applyBorder="1">
      <alignment vertical="center"/>
    </xf>
    <xf numFmtId="0" fontId="111" fillId="0" borderId="0" xfId="2687" applyFont="1" applyAlignment="1">
      <alignment vertical="center" shrinkToFit="1"/>
    </xf>
    <xf numFmtId="0" fontId="110" fillId="0" borderId="0" xfId="2687" applyFont="1" applyAlignment="1">
      <alignment vertical="center" shrinkToFit="1"/>
    </xf>
    <xf numFmtId="186" fontId="111" fillId="0" borderId="0" xfId="2687" applyNumberFormat="1" applyFont="1" applyAlignment="1">
      <alignment horizontal="left" vertical="center" shrinkToFit="1"/>
    </xf>
    <xf numFmtId="0" fontId="115" fillId="0" borderId="0" xfId="2687" applyFont="1">
      <alignment vertical="center"/>
    </xf>
    <xf numFmtId="0" fontId="112" fillId="0" borderId="0" xfId="2687" applyFont="1">
      <alignment vertical="center"/>
    </xf>
    <xf numFmtId="0" fontId="117" fillId="0" borderId="0" xfId="2687" applyFont="1">
      <alignment vertical="center"/>
    </xf>
    <xf numFmtId="0" fontId="118" fillId="0" borderId="0" xfId="2687" applyFont="1">
      <alignment vertical="center"/>
    </xf>
    <xf numFmtId="0" fontId="38" fillId="0" borderId="13" xfId="2692" applyFont="1" applyBorder="1" applyAlignment="1">
      <alignment horizontal="center" vertical="center"/>
    </xf>
    <xf numFmtId="0" fontId="38" fillId="0" borderId="25" xfId="2692" applyFont="1" applyBorder="1">
      <alignment vertical="center"/>
    </xf>
    <xf numFmtId="0" fontId="10" fillId="0" borderId="4" xfId="2698" applyFont="1" applyBorder="1" applyAlignment="1">
      <alignment horizontal="center" vertical="center" shrinkToFit="1"/>
    </xf>
    <xf numFmtId="41" fontId="4" fillId="0" borderId="0" xfId="2696" applyNumberFormat="1" applyFont="1"/>
    <xf numFmtId="0" fontId="0" fillId="0" borderId="0" xfId="0" applyAlignment="1">
      <alignment vertical="center"/>
    </xf>
    <xf numFmtId="0" fontId="0" fillId="0" borderId="0" xfId="0" applyAlignment="1">
      <alignment horizontal="left" vertical="center" wrapText="1"/>
    </xf>
    <xf numFmtId="0" fontId="0" fillId="7" borderId="0" xfId="0" applyFill="1" applyAlignment="1">
      <alignment vertical="center"/>
    </xf>
    <xf numFmtId="0" fontId="0" fillId="0" borderId="0" xfId="0" applyAlignment="1">
      <alignment horizontal="left" vertical="center"/>
    </xf>
    <xf numFmtId="0" fontId="0" fillId="7" borderId="0" xfId="0" applyFill="1" applyAlignment="1">
      <alignment horizontal="left" vertical="center"/>
    </xf>
    <xf numFmtId="0" fontId="0" fillId="5" borderId="0" xfId="0" applyFill="1" applyAlignment="1">
      <alignment horizontal="left" vertical="center"/>
    </xf>
    <xf numFmtId="0" fontId="0" fillId="5" borderId="0" xfId="0" applyFill="1" applyAlignment="1">
      <alignment horizontal="left" vertical="center" wrapText="1"/>
    </xf>
    <xf numFmtId="0" fontId="0" fillId="7" borderId="0" xfId="0" applyFill="1" applyAlignment="1">
      <alignment horizontal="left" vertical="center" wrapText="1"/>
    </xf>
    <xf numFmtId="0" fontId="10" fillId="0" borderId="0" xfId="2687" applyFont="1" applyAlignment="1">
      <alignment horizontal="left" vertical="center"/>
    </xf>
    <xf numFmtId="0" fontId="10" fillId="4" borderId="18" xfId="2687" applyFont="1" applyFill="1" applyBorder="1" applyAlignment="1">
      <alignment horizontal="center" vertical="center"/>
    </xf>
    <xf numFmtId="0" fontId="104" fillId="0" borderId="30" xfId="2687" applyFont="1" applyBorder="1" applyAlignment="1">
      <alignment vertical="center" shrinkToFit="1"/>
    </xf>
    <xf numFmtId="186" fontId="111" fillId="0" borderId="31" xfId="2687" applyNumberFormat="1" applyFont="1" applyBorder="1" applyAlignment="1">
      <alignment horizontal="left" vertical="center" shrinkToFit="1"/>
    </xf>
    <xf numFmtId="0" fontId="104" fillId="0" borderId="31" xfId="2687" applyFont="1" applyBorder="1" applyAlignment="1">
      <alignment vertical="center" shrinkToFit="1"/>
    </xf>
    <xf numFmtId="0" fontId="104" fillId="0" borderId="32" xfId="2687" applyFont="1" applyBorder="1" applyAlignment="1">
      <alignment vertical="center" shrinkToFit="1"/>
    </xf>
    <xf numFmtId="41" fontId="10" fillId="5" borderId="48" xfId="2687" applyNumberFormat="1" applyFont="1" applyFill="1" applyBorder="1">
      <alignment vertical="center"/>
    </xf>
    <xf numFmtId="10" fontId="10" fillId="5" borderId="49" xfId="2687" applyNumberFormat="1" applyFont="1" applyFill="1" applyBorder="1" applyAlignment="1">
      <alignment horizontal="left" vertical="center"/>
    </xf>
    <xf numFmtId="10" fontId="10" fillId="5" borderId="49" xfId="2687" applyNumberFormat="1" applyFont="1" applyFill="1" applyBorder="1">
      <alignment vertical="center"/>
    </xf>
    <xf numFmtId="0" fontId="10" fillId="5" borderId="49" xfId="2687" applyFont="1" applyFill="1" applyBorder="1">
      <alignment vertical="center"/>
    </xf>
    <xf numFmtId="0" fontId="10" fillId="5" borderId="34" xfId="2687" applyFont="1" applyFill="1" applyBorder="1">
      <alignment vertical="center"/>
    </xf>
    <xf numFmtId="41" fontId="10" fillId="5" borderId="33" xfId="2656" applyFont="1" applyFill="1" applyBorder="1" applyAlignment="1">
      <alignment vertical="center"/>
    </xf>
    <xf numFmtId="41" fontId="10" fillId="5" borderId="40" xfId="2656" applyFont="1" applyFill="1" applyBorder="1" applyAlignment="1">
      <alignment vertical="center" shrinkToFit="1"/>
    </xf>
    <xf numFmtId="0" fontId="44" fillId="0" borderId="4" xfId="2687" applyFont="1" applyBorder="1" applyAlignment="1">
      <alignment horizontal="center" vertical="center" shrinkToFit="1"/>
    </xf>
    <xf numFmtId="0" fontId="43" fillId="0" borderId="4" xfId="2687" applyFont="1" applyBorder="1" applyAlignment="1">
      <alignment horizontal="center" vertical="center"/>
    </xf>
    <xf numFmtId="0" fontId="43" fillId="0" borderId="4" xfId="2687" applyFont="1" applyBorder="1" applyAlignment="1">
      <alignment horizontal="left" vertical="center" shrinkToFit="1"/>
    </xf>
    <xf numFmtId="178" fontId="10" fillId="0" borderId="4" xfId="2656" applyNumberFormat="1" applyFont="1" applyFill="1" applyBorder="1" applyAlignment="1">
      <alignment vertical="center" shrinkToFit="1"/>
    </xf>
    <xf numFmtId="178" fontId="10" fillId="0" borderId="4" xfId="2656" applyNumberFormat="1" applyFont="1" applyFill="1" applyBorder="1" applyAlignment="1">
      <alignment vertical="center"/>
    </xf>
    <xf numFmtId="0" fontId="93" fillId="0" borderId="0" xfId="2704" applyFont="1">
      <alignment vertical="center"/>
    </xf>
    <xf numFmtId="210" fontId="93" fillId="0" borderId="0" xfId="2704" applyNumberFormat="1" applyFont="1">
      <alignment vertical="center"/>
    </xf>
    <xf numFmtId="0" fontId="93" fillId="0" borderId="0" xfId="2704" applyFont="1" applyAlignment="1">
      <alignment horizontal="right"/>
    </xf>
    <xf numFmtId="0" fontId="122" fillId="8" borderId="51" xfId="2704" applyFont="1" applyFill="1" applyBorder="1" applyAlignment="1">
      <alignment horizontal="center" vertical="center"/>
    </xf>
    <xf numFmtId="210" fontId="122" fillId="8" borderId="51" xfId="2704" applyNumberFormat="1" applyFont="1" applyFill="1" applyBorder="1" applyAlignment="1">
      <alignment horizontal="center" vertical="center"/>
    </xf>
    <xf numFmtId="210" fontId="122" fillId="8" borderId="52" xfId="2704" applyNumberFormat="1" applyFont="1" applyFill="1" applyBorder="1" applyAlignment="1">
      <alignment horizontal="center" vertical="center"/>
    </xf>
    <xf numFmtId="210" fontId="122" fillId="8" borderId="53" xfId="2704" applyNumberFormat="1" applyFont="1" applyFill="1" applyBorder="1" applyAlignment="1">
      <alignment horizontal="center" vertical="center"/>
    </xf>
    <xf numFmtId="0" fontId="91" fillId="0" borderId="2" xfId="2704" applyFont="1" applyBorder="1" applyAlignment="1">
      <alignment horizontal="distributed" vertical="center" indent="2"/>
    </xf>
    <xf numFmtId="210" fontId="91" fillId="0" borderId="2" xfId="2704" applyNumberFormat="1" applyFont="1" applyBorder="1">
      <alignment vertical="center"/>
    </xf>
    <xf numFmtId="210" fontId="91" fillId="0" borderId="3" xfId="2704" applyNumberFormat="1" applyFont="1" applyBorder="1">
      <alignment vertical="center"/>
    </xf>
    <xf numFmtId="210" fontId="91" fillId="0" borderId="57" xfId="2704" applyNumberFormat="1" applyFont="1" applyBorder="1">
      <alignment vertical="center"/>
    </xf>
    <xf numFmtId="0" fontId="91" fillId="9" borderId="2" xfId="2704" applyFont="1" applyFill="1" applyBorder="1" applyAlignment="1">
      <alignment horizontal="distributed" vertical="center" indent="2"/>
    </xf>
    <xf numFmtId="210" fontId="91" fillId="9" borderId="2" xfId="2704" applyNumberFormat="1" applyFont="1" applyFill="1" applyBorder="1">
      <alignment vertical="center"/>
    </xf>
    <xf numFmtId="210" fontId="91" fillId="9" borderId="3" xfId="2704" applyNumberFormat="1" applyFont="1" applyFill="1" applyBorder="1">
      <alignment vertical="center"/>
    </xf>
    <xf numFmtId="210" fontId="91" fillId="9" borderId="57" xfId="2704" applyNumberFormat="1" applyFont="1" applyFill="1" applyBorder="1">
      <alignment vertical="center"/>
    </xf>
    <xf numFmtId="210" fontId="91" fillId="10" borderId="2" xfId="2704" applyNumberFormat="1" applyFont="1" applyFill="1" applyBorder="1">
      <alignment vertical="center"/>
    </xf>
    <xf numFmtId="210" fontId="91" fillId="10" borderId="3" xfId="2704" applyNumberFormat="1" applyFont="1" applyFill="1" applyBorder="1">
      <alignment vertical="center"/>
    </xf>
    <xf numFmtId="210" fontId="91" fillId="10" borderId="57" xfId="2704" applyNumberFormat="1" applyFont="1" applyFill="1" applyBorder="1">
      <alignment vertical="center"/>
    </xf>
    <xf numFmtId="210" fontId="91" fillId="0" borderId="13" xfId="2704" applyNumberFormat="1" applyFont="1" applyBorder="1">
      <alignment vertical="center"/>
    </xf>
    <xf numFmtId="210" fontId="91" fillId="0" borderId="65" xfId="2704" applyNumberFormat="1" applyFont="1" applyBorder="1">
      <alignment vertical="center"/>
    </xf>
    <xf numFmtId="210" fontId="122" fillId="11" borderId="69" xfId="2704" applyNumberFormat="1" applyFont="1" applyFill="1" applyBorder="1">
      <alignment vertical="center"/>
    </xf>
    <xf numFmtId="210" fontId="122" fillId="11" borderId="70" xfId="2704" applyNumberFormat="1" applyFont="1" applyFill="1" applyBorder="1">
      <alignment vertical="center"/>
    </xf>
    <xf numFmtId="210" fontId="122" fillId="11" borderId="71" xfId="2704" applyNumberFormat="1" applyFont="1" applyFill="1" applyBorder="1">
      <alignment vertical="center"/>
    </xf>
    <xf numFmtId="0" fontId="124" fillId="11" borderId="72" xfId="2704" applyFont="1" applyFill="1" applyBorder="1" applyAlignment="1">
      <alignment horizontal="right" vertical="center"/>
    </xf>
    <xf numFmtId="210" fontId="91" fillId="0" borderId="75" xfId="2704" applyNumberFormat="1" applyFont="1" applyBorder="1">
      <alignment vertical="center"/>
    </xf>
    <xf numFmtId="210" fontId="91" fillId="0" borderId="30" xfId="2704" applyNumberFormat="1" applyFont="1" applyBorder="1">
      <alignment vertical="center"/>
    </xf>
    <xf numFmtId="210" fontId="91" fillId="0" borderId="76" xfId="2704" applyNumberFormat="1" applyFont="1" applyBorder="1">
      <alignment vertical="center"/>
    </xf>
    <xf numFmtId="210" fontId="91" fillId="0" borderId="1" xfId="2704" applyNumberFormat="1" applyFont="1" applyBorder="1">
      <alignment vertical="center"/>
    </xf>
    <xf numFmtId="210" fontId="91" fillId="0" borderId="45" xfId="2704" applyNumberFormat="1" applyFont="1" applyBorder="1">
      <alignment vertical="center"/>
    </xf>
    <xf numFmtId="210" fontId="91" fillId="0" borderId="78" xfId="2704" applyNumberFormat="1" applyFont="1" applyBorder="1">
      <alignment vertical="center"/>
    </xf>
    <xf numFmtId="10" fontId="124" fillId="11" borderId="73" xfId="2704" applyNumberFormat="1" applyFont="1" applyFill="1" applyBorder="1" applyAlignment="1">
      <alignment horizontal="left" vertical="center"/>
    </xf>
    <xf numFmtId="210" fontId="91" fillId="0" borderId="12" xfId="2704" applyNumberFormat="1" applyFont="1" applyBorder="1">
      <alignment vertical="center"/>
    </xf>
    <xf numFmtId="187" fontId="111" fillId="0" borderId="0" xfId="2687" applyNumberFormat="1" applyFont="1" applyAlignment="1">
      <alignment horizontal="left" vertical="center" shrinkToFit="1"/>
    </xf>
    <xf numFmtId="0" fontId="8" fillId="5" borderId="0" xfId="0" applyFont="1" applyFill="1"/>
    <xf numFmtId="0" fontId="4" fillId="5" borderId="0" xfId="0" applyFont="1" applyFill="1" applyAlignment="1">
      <alignment horizontal="center" vertical="center"/>
    </xf>
    <xf numFmtId="0" fontId="7" fillId="5" borderId="0" xfId="0" applyFont="1" applyFill="1"/>
    <xf numFmtId="0" fontId="4" fillId="5" borderId="0" xfId="2699" applyFont="1" applyFill="1" applyAlignment="1">
      <alignment horizontal="center" vertical="center"/>
    </xf>
    <xf numFmtId="41" fontId="40" fillId="5" borderId="4" xfId="2655" applyFont="1" applyFill="1" applyBorder="1" applyAlignment="1">
      <alignment horizontal="centerContinuous" vertical="center"/>
    </xf>
    <xf numFmtId="0" fontId="7" fillId="5" borderId="0" xfId="2699" applyFont="1" applyFill="1" applyAlignment="1">
      <alignment horizontal="right" vertical="center"/>
    </xf>
    <xf numFmtId="41" fontId="40" fillId="5" borderId="4" xfId="2655" applyFont="1" applyFill="1" applyBorder="1" applyAlignment="1">
      <alignment horizontal="center" vertical="center"/>
    </xf>
    <xf numFmtId="0" fontId="8" fillId="5" borderId="0" xfId="0" applyFont="1" applyFill="1" applyAlignment="1">
      <alignment vertical="center"/>
    </xf>
    <xf numFmtId="0" fontId="7" fillId="5" borderId="0" xfId="2699" applyFont="1" applyFill="1" applyAlignment="1">
      <alignment horizontal="left" vertical="center"/>
    </xf>
    <xf numFmtId="0" fontId="10" fillId="5" borderId="4" xfId="2696" applyFont="1" applyFill="1" applyBorder="1" applyAlignment="1">
      <alignment vertical="center"/>
    </xf>
    <xf numFmtId="0" fontId="10" fillId="5" borderId="4" xfId="2696" applyFont="1" applyFill="1" applyBorder="1" applyAlignment="1">
      <alignment horizontal="center" vertical="center"/>
    </xf>
    <xf numFmtId="0" fontId="10" fillId="5" borderId="4" xfId="2696" applyFont="1" applyFill="1" applyBorder="1" applyAlignment="1">
      <alignment horizontal="right" vertical="center"/>
    </xf>
    <xf numFmtId="178" fontId="10" fillId="5" borderId="4" xfId="2655" applyNumberFormat="1" applyFont="1" applyFill="1" applyBorder="1" applyAlignment="1">
      <alignment vertical="center"/>
    </xf>
    <xf numFmtId="0" fontId="8" fillId="5" borderId="0" xfId="0" applyFont="1" applyFill="1" applyAlignment="1">
      <alignment horizontal="center" vertical="center"/>
    </xf>
    <xf numFmtId="0" fontId="10" fillId="5" borderId="4" xfId="2697" applyFont="1" applyFill="1" applyBorder="1" applyAlignment="1">
      <alignment vertical="center"/>
    </xf>
    <xf numFmtId="0" fontId="10" fillId="5" borderId="4" xfId="0" applyFont="1" applyFill="1" applyBorder="1" applyAlignment="1">
      <alignment horizontal="right" vertical="center"/>
    </xf>
    <xf numFmtId="0" fontId="10" fillId="5" borderId="4" xfId="2697" applyFont="1" applyFill="1" applyBorder="1" applyAlignment="1">
      <alignment horizontal="center" vertical="center"/>
    </xf>
    <xf numFmtId="0" fontId="10" fillId="5" borderId="4" xfId="2697" applyFont="1" applyFill="1" applyBorder="1" applyAlignment="1">
      <alignment vertical="center" wrapText="1"/>
    </xf>
    <xf numFmtId="0" fontId="8" fillId="5" borderId="0" xfId="0" applyFont="1" applyFill="1" applyAlignment="1">
      <alignment horizontal="right"/>
    </xf>
    <xf numFmtId="0" fontId="8" fillId="5" borderId="0" xfId="0" applyFont="1" applyFill="1" applyAlignment="1">
      <alignment horizontal="center"/>
    </xf>
    <xf numFmtId="41" fontId="8" fillId="5" borderId="0" xfId="2655" applyFont="1" applyFill="1" applyAlignment="1"/>
    <xf numFmtId="38" fontId="10" fillId="0" borderId="4" xfId="2688" applyFont="1" applyBorder="1" applyAlignment="1">
      <alignment horizontal="left" vertical="center" wrapText="1"/>
    </xf>
    <xf numFmtId="38" fontId="10" fillId="0" borderId="4" xfId="2688" applyFont="1" applyBorder="1" applyAlignment="1">
      <alignment horizontal="left" vertical="center"/>
    </xf>
    <xf numFmtId="3" fontId="57" fillId="0" borderId="0" xfId="2696" applyNumberFormat="1" applyFont="1" applyAlignment="1">
      <alignment horizontal="center" vertical="center"/>
    </xf>
    <xf numFmtId="41" fontId="43" fillId="0" borderId="0" xfId="2687" applyNumberFormat="1" applyFont="1">
      <alignment vertical="center"/>
    </xf>
    <xf numFmtId="0" fontId="10" fillId="0" borderId="4" xfId="2656" applyNumberFormat="1" applyFont="1" applyBorder="1" applyAlignment="1">
      <alignment horizontal="center" vertical="center"/>
    </xf>
    <xf numFmtId="211" fontId="10" fillId="0" borderId="24" xfId="2687" applyNumberFormat="1" applyFont="1" applyBorder="1" applyAlignment="1">
      <alignment horizontal="left" vertical="center"/>
    </xf>
    <xf numFmtId="41" fontId="7" fillId="5" borderId="0" xfId="0" applyNumberFormat="1" applyFont="1" applyFill="1"/>
    <xf numFmtId="212" fontId="40" fillId="0" borderId="4" xfId="2706" applyFont="1" applyBorder="1" applyAlignment="1">
      <alignment horizontal="centerContinuous" vertical="center"/>
    </xf>
    <xf numFmtId="213" fontId="7" fillId="0" borderId="0" xfId="0" applyNumberFormat="1" applyFont="1"/>
    <xf numFmtId="0" fontId="7" fillId="0" borderId="0" xfId="2699" applyFont="1" applyAlignment="1">
      <alignment horizontal="right" vertical="center"/>
    </xf>
    <xf numFmtId="212" fontId="40" fillId="0" borderId="4" xfId="2706" applyFont="1" applyBorder="1" applyAlignment="1">
      <alignment horizontal="center" vertical="center"/>
    </xf>
    <xf numFmtId="178" fontId="10" fillId="3" borderId="4" xfId="2706" applyNumberFormat="1" applyFont="1" applyFill="1" applyBorder="1" applyAlignment="1">
      <alignment vertical="center" shrinkToFit="1"/>
    </xf>
    <xf numFmtId="178" fontId="10" fillId="3" borderId="4" xfId="2706" applyNumberFormat="1" applyFont="1" applyFill="1" applyBorder="1" applyAlignment="1">
      <alignment vertical="center"/>
    </xf>
    <xf numFmtId="0" fontId="8" fillId="3" borderId="0" xfId="0" applyFont="1" applyFill="1" applyAlignment="1">
      <alignment horizontal="center" vertical="center"/>
    </xf>
    <xf numFmtId="178" fontId="10" fillId="0" borderId="4" xfId="2706" applyNumberFormat="1" applyFont="1" applyFill="1" applyBorder="1" applyAlignment="1">
      <alignment vertical="center" shrinkToFit="1"/>
    </xf>
    <xf numFmtId="178" fontId="10" fillId="0" borderId="4" xfId="2706" applyNumberFormat="1" applyFont="1" applyFill="1" applyBorder="1" applyAlignment="1">
      <alignment vertical="center"/>
    </xf>
    <xf numFmtId="214" fontId="10" fillId="0" borderId="4" xfId="0" applyNumberFormat="1" applyFont="1" applyBorder="1" applyAlignment="1">
      <alignment horizontal="left" vertical="center" shrinkToFit="1"/>
    </xf>
    <xf numFmtId="178" fontId="10" fillId="0" borderId="4" xfId="2706" applyNumberFormat="1" applyFont="1" applyBorder="1" applyAlignment="1">
      <alignment vertical="center" shrinkToFit="1"/>
    </xf>
    <xf numFmtId="178" fontId="10" fillId="0" borderId="4" xfId="2706" applyNumberFormat="1" applyFont="1" applyBorder="1" applyAlignment="1">
      <alignment vertical="center"/>
    </xf>
    <xf numFmtId="214" fontId="8" fillId="0" borderId="0" xfId="0" applyNumberFormat="1" applyFont="1"/>
    <xf numFmtId="0" fontId="8" fillId="0" borderId="0" xfId="2699" applyFont="1" applyAlignment="1">
      <alignment horizontal="center" vertical="center" shrinkToFit="1"/>
    </xf>
    <xf numFmtId="0" fontId="10" fillId="0" borderId="4" xfId="0" applyFont="1" applyBorder="1" applyAlignment="1">
      <alignment horizontal="left" vertical="center" shrinkToFit="1"/>
    </xf>
    <xf numFmtId="212" fontId="8" fillId="0" borderId="0" xfId="2706" applyFont="1" applyAlignment="1"/>
    <xf numFmtId="41" fontId="7" fillId="3" borderId="0" xfId="0" applyNumberFormat="1" applyFont="1" applyFill="1" applyAlignment="1">
      <alignment vertical="center"/>
    </xf>
    <xf numFmtId="178" fontId="10" fillId="0" borderId="4" xfId="2655" applyNumberFormat="1" applyFont="1" applyFill="1" applyBorder="1" applyAlignment="1">
      <alignment horizontal="center" vertical="center"/>
    </xf>
    <xf numFmtId="41" fontId="40" fillId="5" borderId="4" xfId="2656" applyFont="1" applyFill="1" applyBorder="1" applyAlignment="1">
      <alignment horizontal="centerContinuous" vertical="center"/>
    </xf>
    <xf numFmtId="41" fontId="40" fillId="5" borderId="4" xfId="2656" applyFont="1" applyFill="1" applyBorder="1" applyAlignment="1">
      <alignment horizontal="center" vertical="center"/>
    </xf>
    <xf numFmtId="178" fontId="10" fillId="3" borderId="4" xfId="2656" applyNumberFormat="1" applyFont="1" applyFill="1" applyBorder="1" applyAlignment="1">
      <alignment vertical="center" shrinkToFit="1"/>
    </xf>
    <xf numFmtId="178" fontId="10" fillId="3" borderId="4" xfId="2656" applyNumberFormat="1" applyFont="1" applyFill="1" applyBorder="1" applyAlignment="1">
      <alignment vertical="center"/>
    </xf>
    <xf numFmtId="188" fontId="10" fillId="0" borderId="4" xfId="2688" applyNumberFormat="1" applyFont="1" applyBorder="1" applyAlignment="1">
      <alignment horizontal="left" vertical="center"/>
    </xf>
    <xf numFmtId="49" fontId="10" fillId="0" borderId="4" xfId="2688" applyNumberFormat="1" applyFont="1" applyBorder="1" applyAlignment="1">
      <alignment horizontal="left" vertical="center"/>
    </xf>
    <xf numFmtId="0" fontId="10" fillId="0" borderId="4" xfId="0" applyFont="1" applyBorder="1" applyAlignment="1">
      <alignment horizontal="right" vertical="center"/>
    </xf>
    <xf numFmtId="41" fontId="8" fillId="5" borderId="0" xfId="2656" applyFont="1" applyFill="1" applyAlignment="1"/>
    <xf numFmtId="10" fontId="57" fillId="0" borderId="0" xfId="2649" applyNumberFormat="1" applyFont="1" applyAlignment="1">
      <alignment horizontal="center" vertical="center"/>
    </xf>
    <xf numFmtId="0" fontId="10" fillId="0" borderId="4" xfId="2697" applyFont="1" applyBorder="1" applyAlignment="1">
      <alignment vertical="center" wrapText="1"/>
    </xf>
    <xf numFmtId="217" fontId="10" fillId="0" borderId="4" xfId="0" applyNumberFormat="1" applyFont="1" applyBorder="1" applyAlignment="1">
      <alignment horizontal="right" vertical="center" shrinkToFit="1"/>
    </xf>
    <xf numFmtId="0" fontId="111" fillId="0" borderId="0" xfId="2687" applyFont="1">
      <alignment vertical="center"/>
    </xf>
    <xf numFmtId="0" fontId="110" fillId="0" borderId="0" xfId="2687" applyFont="1">
      <alignment vertical="center"/>
    </xf>
    <xf numFmtId="213" fontId="10" fillId="0" borderId="0" xfId="2687" applyNumberFormat="1" applyFont="1">
      <alignment vertical="center"/>
    </xf>
    <xf numFmtId="213" fontId="4" fillId="5" borderId="0" xfId="0" applyNumberFormat="1" applyFont="1" applyFill="1"/>
    <xf numFmtId="178" fontId="10" fillId="5" borderId="4" xfId="2656" applyNumberFormat="1" applyFont="1" applyFill="1" applyBorder="1" applyAlignment="1">
      <alignment vertical="center"/>
    </xf>
    <xf numFmtId="49" fontId="10" fillId="0" borderId="4" xfId="2688" applyNumberFormat="1" applyFont="1" applyBorder="1" applyAlignment="1">
      <alignment horizontal="left" vertical="center" wrapText="1"/>
    </xf>
    <xf numFmtId="219" fontId="8" fillId="5" borderId="0" xfId="0" applyNumberFormat="1" applyFont="1" applyFill="1" applyAlignment="1">
      <alignment horizontal="center"/>
    </xf>
    <xf numFmtId="219" fontId="8" fillId="5" borderId="0" xfId="0" applyNumberFormat="1" applyFont="1" applyFill="1" applyAlignment="1">
      <alignment horizontal="center" vertical="center"/>
    </xf>
    <xf numFmtId="178" fontId="10" fillId="0" borderId="4" xfId="2656" applyNumberFormat="1" applyFont="1" applyBorder="1" applyAlignment="1">
      <alignment horizontal="center" vertical="center"/>
    </xf>
    <xf numFmtId="178" fontId="8" fillId="0" borderId="0" xfId="0" applyNumberFormat="1" applyFont="1"/>
    <xf numFmtId="3" fontId="127" fillId="0" borderId="0" xfId="2696" applyNumberFormat="1" applyFont="1" applyAlignment="1">
      <alignment horizontal="center" vertical="center"/>
    </xf>
    <xf numFmtId="41" fontId="128" fillId="0" borderId="9" xfId="2687" applyNumberFormat="1" applyFont="1" applyBorder="1">
      <alignment vertical="center"/>
    </xf>
    <xf numFmtId="41" fontId="128" fillId="5" borderId="4" xfId="2656" applyFont="1" applyFill="1" applyBorder="1" applyAlignment="1">
      <alignment vertical="center"/>
    </xf>
    <xf numFmtId="185" fontId="128" fillId="5" borderId="29" xfId="2659" applyNumberFormat="1" applyFont="1" applyFill="1" applyBorder="1" applyAlignment="1">
      <alignment horizontal="left" vertical="center" wrapText="1"/>
    </xf>
    <xf numFmtId="3" fontId="129" fillId="0" borderId="0" xfId="2696" applyNumberFormat="1" applyFont="1" applyAlignment="1">
      <alignment vertical="center" wrapText="1"/>
    </xf>
    <xf numFmtId="3" fontId="129" fillId="0" borderId="0" xfId="2696" applyNumberFormat="1" applyFont="1" applyAlignment="1">
      <alignment horizontal="center" vertical="center"/>
    </xf>
    <xf numFmtId="0" fontId="122" fillId="8" borderId="50" xfId="2704" applyFont="1" applyFill="1" applyBorder="1" applyAlignment="1">
      <alignment horizontal="center" vertical="center"/>
    </xf>
    <xf numFmtId="0" fontId="122" fillId="8" borderId="51" xfId="2704" applyFont="1" applyFill="1" applyBorder="1" applyAlignment="1">
      <alignment horizontal="center" vertical="center"/>
    </xf>
    <xf numFmtId="0" fontId="122" fillId="8" borderId="54" xfId="2704" applyFont="1" applyFill="1" applyBorder="1" applyAlignment="1">
      <alignment horizontal="center" vertical="center"/>
    </xf>
    <xf numFmtId="0" fontId="122" fillId="8" borderId="55" xfId="2704" applyFont="1" applyFill="1" applyBorder="1" applyAlignment="1">
      <alignment horizontal="center" vertical="center"/>
    </xf>
    <xf numFmtId="0" fontId="91" fillId="0" borderId="56" xfId="2704" applyFont="1" applyBorder="1" applyAlignment="1">
      <alignment horizontal="center" vertical="center" textRotation="255"/>
    </xf>
    <xf numFmtId="0" fontId="91" fillId="0" borderId="2" xfId="2704" applyFont="1" applyBorder="1" applyAlignment="1">
      <alignment horizontal="center" vertical="center" textRotation="255"/>
    </xf>
    <xf numFmtId="0" fontId="92" fillId="0" borderId="39" xfId="2704" applyFont="1" applyBorder="1" applyAlignment="1">
      <alignment horizontal="left" vertical="center"/>
    </xf>
    <xf numFmtId="0" fontId="92" fillId="0" borderId="58" xfId="2704" applyFont="1" applyBorder="1" applyAlignment="1">
      <alignment horizontal="left" vertical="center"/>
    </xf>
    <xf numFmtId="0" fontId="92" fillId="0" borderId="39" xfId="2704" applyFont="1" applyBorder="1" applyAlignment="1">
      <alignment horizontal="center" vertical="center"/>
    </xf>
    <xf numFmtId="0" fontId="92" fillId="0" borderId="58" xfId="2704" applyFont="1" applyBorder="1" applyAlignment="1">
      <alignment horizontal="center" vertical="center"/>
    </xf>
    <xf numFmtId="0" fontId="92" fillId="9" borderId="39" xfId="2704" applyFont="1" applyFill="1" applyBorder="1" applyAlignment="1">
      <alignment horizontal="center" vertical="center"/>
    </xf>
    <xf numFmtId="0" fontId="92" fillId="9" borderId="58" xfId="2704" applyFont="1" applyFill="1" applyBorder="1" applyAlignment="1">
      <alignment horizontal="center" vertical="center"/>
    </xf>
    <xf numFmtId="0" fontId="92" fillId="0" borderId="39" xfId="2704" quotePrefix="1" applyFont="1" applyBorder="1" applyAlignment="1">
      <alignment horizontal="left" vertical="center" wrapText="1"/>
    </xf>
    <xf numFmtId="0" fontId="92" fillId="0" borderId="58" xfId="2704" quotePrefix="1" applyFont="1" applyBorder="1" applyAlignment="1">
      <alignment horizontal="left" vertical="center" wrapText="1"/>
    </xf>
    <xf numFmtId="0" fontId="92" fillId="9" borderId="39" xfId="2704" quotePrefix="1" applyFont="1" applyFill="1" applyBorder="1" applyAlignment="1">
      <alignment horizontal="left" vertical="center" wrapText="1"/>
    </xf>
    <xf numFmtId="0" fontId="92" fillId="9" borderId="58" xfId="2704" quotePrefix="1" applyFont="1" applyFill="1" applyBorder="1" applyAlignment="1">
      <alignment horizontal="left" vertical="center" wrapText="1"/>
    </xf>
    <xf numFmtId="0" fontId="91" fillId="10" borderId="2" xfId="2704" applyFont="1" applyFill="1" applyBorder="1" applyAlignment="1">
      <alignment horizontal="center" vertical="center"/>
    </xf>
    <xf numFmtId="0" fontId="92" fillId="10" borderId="39" xfId="2704" applyFont="1" applyFill="1" applyBorder="1" applyAlignment="1">
      <alignment horizontal="center" vertical="center"/>
    </xf>
    <xf numFmtId="0" fontId="92" fillId="10" borderId="58" xfId="2704" applyFont="1" applyFill="1" applyBorder="1" applyAlignment="1">
      <alignment horizontal="center" vertical="center"/>
    </xf>
    <xf numFmtId="0" fontId="91" fillId="0" borderId="56" xfId="2704" applyFont="1" applyBorder="1" applyAlignment="1">
      <alignment horizontal="distributed" vertical="center" indent="3"/>
    </xf>
    <xf numFmtId="0" fontId="91" fillId="0" borderId="2" xfId="2704" applyFont="1" applyBorder="1" applyAlignment="1">
      <alignment horizontal="distributed" vertical="center" indent="3"/>
    </xf>
    <xf numFmtId="0" fontId="91" fillId="0" borderId="38" xfId="2704" applyFont="1" applyBorder="1" applyAlignment="1">
      <alignment horizontal="center" vertical="center" textRotation="255"/>
    </xf>
    <xf numFmtId="0" fontId="91" fillId="0" borderId="12" xfId="2704" applyFont="1" applyBorder="1" applyAlignment="1">
      <alignment horizontal="center" vertical="center" textRotation="255"/>
    </xf>
    <xf numFmtId="0" fontId="121" fillId="0" borderId="0" xfId="2704" applyFont="1" applyAlignment="1">
      <alignment horizontal="center" vertical="center"/>
    </xf>
    <xf numFmtId="210" fontId="121" fillId="0" borderId="0" xfId="2704" applyNumberFormat="1" applyFont="1" applyAlignment="1">
      <alignment horizontal="center" vertical="center"/>
    </xf>
    <xf numFmtId="0" fontId="91" fillId="0" borderId="77" xfId="2704" applyFont="1" applyBorder="1" applyAlignment="1">
      <alignment horizontal="distributed" vertical="center" indent="3"/>
    </xf>
    <xf numFmtId="0" fontId="91" fillId="0" borderId="1" xfId="2704" applyFont="1" applyBorder="1" applyAlignment="1">
      <alignment horizontal="distributed" vertical="center" indent="3"/>
    </xf>
    <xf numFmtId="0" fontId="126" fillId="0" borderId="46" xfId="2704" applyFont="1" applyBorder="1" applyAlignment="1">
      <alignment horizontal="left" vertical="center"/>
    </xf>
    <xf numFmtId="0" fontId="126" fillId="0" borderId="79" xfId="2704" applyFont="1" applyBorder="1" applyAlignment="1">
      <alignment horizontal="left" vertical="center"/>
    </xf>
    <xf numFmtId="0" fontId="91" fillId="0" borderId="74" xfId="2704" applyFont="1" applyBorder="1" applyAlignment="1">
      <alignment horizontal="distributed" vertical="center" indent="3"/>
    </xf>
    <xf numFmtId="0" fontId="91" fillId="0" borderId="31" xfId="2704" applyFont="1" applyBorder="1" applyAlignment="1">
      <alignment horizontal="distributed" vertical="center" indent="3"/>
    </xf>
    <xf numFmtId="0" fontId="91" fillId="0" borderId="32" xfId="2704" applyFont="1" applyBorder="1" applyAlignment="1">
      <alignment horizontal="distributed" vertical="center" indent="3"/>
    </xf>
    <xf numFmtId="0" fontId="125" fillId="0" borderId="6" xfId="2704" applyFont="1" applyBorder="1" applyAlignment="1">
      <alignment horizontal="left" vertical="center"/>
    </xf>
    <xf numFmtId="0" fontId="125" fillId="0" borderId="61" xfId="2704" applyFont="1" applyBorder="1" applyAlignment="1">
      <alignment horizontal="left" vertical="center"/>
    </xf>
    <xf numFmtId="0" fontId="91" fillId="0" borderId="59" xfId="2704" applyFont="1" applyBorder="1" applyAlignment="1">
      <alignment horizontal="distributed" vertical="center" indent="3"/>
    </xf>
    <xf numFmtId="0" fontId="91" fillId="0" borderId="6" xfId="2704" applyFont="1" applyBorder="1" applyAlignment="1">
      <alignment horizontal="distributed" vertical="center" indent="3"/>
    </xf>
    <xf numFmtId="0" fontId="91" fillId="0" borderId="39" xfId="2704" applyFont="1" applyBorder="1" applyAlignment="1">
      <alignment horizontal="distributed" vertical="center" indent="3"/>
    </xf>
    <xf numFmtId="0" fontId="93" fillId="0" borderId="60" xfId="2704" applyFont="1" applyBorder="1" applyAlignment="1">
      <alignment horizontal="center" vertical="center"/>
    </xf>
    <xf numFmtId="0" fontId="93" fillId="0" borderId="61" xfId="2704" applyFont="1" applyBorder="1" applyAlignment="1">
      <alignment horizontal="center" vertical="center"/>
    </xf>
    <xf numFmtId="0" fontId="91" fillId="0" borderId="62" xfId="2704" applyFont="1" applyBorder="1" applyAlignment="1">
      <alignment horizontal="distributed" vertical="center" indent="3"/>
    </xf>
    <xf numFmtId="0" fontId="91" fillId="0" borderId="63" xfId="2704" applyFont="1" applyBorder="1" applyAlignment="1">
      <alignment horizontal="distributed" vertical="center" indent="3"/>
    </xf>
    <xf numFmtId="0" fontId="91" fillId="0" borderId="64" xfId="2704" applyFont="1" applyBorder="1" applyAlignment="1">
      <alignment horizontal="distributed" vertical="center" indent="3"/>
    </xf>
    <xf numFmtId="0" fontId="93" fillId="0" borderId="66" xfId="2704" applyFont="1" applyBorder="1" applyAlignment="1">
      <alignment horizontal="center" vertical="center"/>
    </xf>
    <xf numFmtId="0" fontId="93" fillId="0" borderId="67" xfId="2704" applyFont="1" applyBorder="1" applyAlignment="1">
      <alignment horizontal="center" vertical="center"/>
    </xf>
    <xf numFmtId="0" fontId="122" fillId="11" borderId="68" xfId="2704" applyFont="1" applyFill="1" applyBorder="1" applyAlignment="1">
      <alignment horizontal="distributed" vertical="center" indent="3"/>
    </xf>
    <xf numFmtId="0" fontId="122" fillId="11" borderId="69" xfId="2704" applyFont="1" applyFill="1" applyBorder="1" applyAlignment="1">
      <alignment horizontal="distributed" vertical="center" indent="3"/>
    </xf>
    <xf numFmtId="0" fontId="108" fillId="0" borderId="28" xfId="2687" applyFont="1" applyBorder="1" applyAlignment="1">
      <alignment horizontal="center" vertical="center" shrinkToFit="1"/>
    </xf>
    <xf numFmtId="0" fontId="108" fillId="0" borderId="0" xfId="2687" applyFont="1" applyAlignment="1">
      <alignment horizontal="center" vertical="center" shrinkToFit="1"/>
    </xf>
    <xf numFmtId="0" fontId="108" fillId="0" borderId="29" xfId="2687" applyFont="1" applyBorder="1" applyAlignment="1">
      <alignment horizontal="center" vertical="center" shrinkToFit="1"/>
    </xf>
    <xf numFmtId="209" fontId="111" fillId="0" borderId="0" xfId="2687" applyNumberFormat="1" applyFont="1" applyAlignment="1">
      <alignment horizontal="left" vertical="center" shrinkToFit="1"/>
    </xf>
    <xf numFmtId="187" fontId="111" fillId="0" borderId="31" xfId="2687" applyNumberFormat="1" applyFont="1" applyBorder="1" applyAlignment="1">
      <alignment horizontal="left" vertical="center" shrinkToFit="1"/>
    </xf>
    <xf numFmtId="215" fontId="111" fillId="0" borderId="0" xfId="2687" applyNumberFormat="1" applyFont="1" applyAlignment="1">
      <alignment horizontal="left" vertical="center" shrinkToFit="1"/>
    </xf>
    <xf numFmtId="187" fontId="111" fillId="0" borderId="0" xfId="2687" applyNumberFormat="1" applyFont="1" applyAlignment="1">
      <alignment horizontal="left" vertical="center" shrinkToFit="1"/>
    </xf>
    <xf numFmtId="216" fontId="111" fillId="0" borderId="0" xfId="2687" applyNumberFormat="1" applyFont="1" applyAlignment="1">
      <alignment horizontal="left" vertical="center" shrinkToFit="1"/>
    </xf>
    <xf numFmtId="0" fontId="108" fillId="0" borderId="0" xfId="2687" applyFont="1" applyAlignment="1">
      <alignment horizontal="center" vertical="center"/>
    </xf>
    <xf numFmtId="0" fontId="107" fillId="0" borderId="0" xfId="2687" applyFont="1" applyAlignment="1">
      <alignment horizontal="center" vertical="center"/>
    </xf>
    <xf numFmtId="0" fontId="98" fillId="0" borderId="0" xfId="2687" applyFont="1" applyAlignment="1">
      <alignment horizontal="center" vertical="center"/>
    </xf>
    <xf numFmtId="0" fontId="109" fillId="0" borderId="0" xfId="2687" applyFont="1" applyAlignment="1">
      <alignment horizontal="center" vertical="center" shrinkToFit="1"/>
    </xf>
    <xf numFmtId="0" fontId="110" fillId="0" borderId="13" xfId="2687" applyFont="1" applyBorder="1" applyAlignment="1">
      <alignment horizontal="center" vertical="center" shrinkToFit="1"/>
    </xf>
    <xf numFmtId="0" fontId="110" fillId="0" borderId="38" xfId="2687" applyFont="1" applyBorder="1" applyAlignment="1">
      <alignment horizontal="center" vertical="center" shrinkToFit="1"/>
    </xf>
    <xf numFmtId="0" fontId="110" fillId="0" borderId="12" xfId="2687" applyFont="1" applyBorder="1" applyAlignment="1">
      <alignment horizontal="center" vertical="center" shrinkToFit="1"/>
    </xf>
    <xf numFmtId="0" fontId="100" fillId="0" borderId="0" xfId="0" applyFont="1" applyAlignment="1">
      <alignment horizontal="center"/>
    </xf>
    <xf numFmtId="0" fontId="101" fillId="0" borderId="0" xfId="0" applyFont="1" applyAlignment="1">
      <alignment horizontal="center"/>
    </xf>
    <xf numFmtId="0" fontId="112" fillId="0" borderId="0" xfId="2687" applyFont="1" applyAlignment="1">
      <alignment horizontal="center" vertical="center"/>
    </xf>
    <xf numFmtId="0" fontId="38" fillId="0" borderId="46" xfId="2692" applyFont="1" applyBorder="1" applyAlignment="1">
      <alignment horizontal="center" vertical="center"/>
    </xf>
    <xf numFmtId="0" fontId="38" fillId="0" borderId="1" xfId="2692" applyFont="1" applyBorder="1" applyAlignment="1">
      <alignment horizontal="center" vertical="center"/>
    </xf>
    <xf numFmtId="0" fontId="113" fillId="0" borderId="0" xfId="2692" applyFont="1" applyAlignment="1">
      <alignment horizontal="center" vertical="center"/>
    </xf>
    <xf numFmtId="0" fontId="95" fillId="0" borderId="0" xfId="0" applyFont="1" applyAlignment="1">
      <alignment horizontal="left" vertical="center" wrapText="1"/>
    </xf>
    <xf numFmtId="0" fontId="38" fillId="6" borderId="47" xfId="2692" applyFont="1" applyFill="1" applyBorder="1" applyAlignment="1">
      <alignment horizontal="center" vertical="center"/>
    </xf>
    <xf numFmtId="0" fontId="38" fillId="6" borderId="43" xfId="2692" applyFont="1" applyFill="1" applyBorder="1" applyAlignment="1">
      <alignment horizontal="center" vertical="center"/>
    </xf>
    <xf numFmtId="0" fontId="38" fillId="0" borderId="32" xfId="2692" applyFont="1" applyBorder="1" applyAlignment="1">
      <alignment horizontal="center" vertical="center"/>
    </xf>
    <xf numFmtId="0" fontId="38" fillId="0" borderId="12" xfId="2692" applyFont="1" applyBorder="1" applyAlignment="1">
      <alignment horizontal="center" vertical="center"/>
    </xf>
    <xf numFmtId="0" fontId="38" fillId="0" borderId="39" xfId="2692" applyFont="1" applyBorder="1" applyAlignment="1">
      <alignment horizontal="center" vertical="center"/>
    </xf>
    <xf numFmtId="0" fontId="38" fillId="0" borderId="2" xfId="2692" applyFont="1" applyBorder="1" applyAlignment="1">
      <alignment horizontal="center" vertical="center"/>
    </xf>
    <xf numFmtId="0" fontId="38" fillId="0" borderId="6" xfId="2692" applyFont="1" applyBorder="1" applyAlignment="1">
      <alignment horizontal="center" vertical="center"/>
    </xf>
    <xf numFmtId="0" fontId="114" fillId="0" borderId="0" xfId="2687" applyFont="1" applyAlignment="1">
      <alignment horizontal="center" vertical="center"/>
    </xf>
    <xf numFmtId="0" fontId="116" fillId="0" borderId="0" xfId="2687" applyFont="1" applyAlignment="1">
      <alignment horizontal="center" vertical="center"/>
    </xf>
    <xf numFmtId="0" fontId="10" fillId="0" borderId="0" xfId="2687" applyFont="1" applyAlignment="1">
      <alignment horizontal="left" vertical="center" wrapText="1"/>
    </xf>
    <xf numFmtId="0" fontId="10" fillId="0" borderId="0" xfId="2687" applyFont="1" applyAlignment="1">
      <alignment horizontal="left" vertical="center"/>
    </xf>
    <xf numFmtId="0" fontId="10" fillId="0" borderId="31" xfId="2687" applyFont="1" applyBorder="1" applyAlignment="1">
      <alignment horizontal="right" vertical="center"/>
    </xf>
    <xf numFmtId="0" fontId="10" fillId="4" borderId="18" xfId="2687" applyFont="1" applyFill="1" applyBorder="1" applyAlignment="1">
      <alignment horizontal="center" vertical="center"/>
    </xf>
    <xf numFmtId="41" fontId="128" fillId="0" borderId="21" xfId="2687" applyNumberFormat="1" applyFont="1" applyBorder="1" applyAlignment="1">
      <alignment horizontal="left" vertical="center" wrapText="1"/>
    </xf>
    <xf numFmtId="41" fontId="128" fillId="0" borderId="24" xfId="2687" applyNumberFormat="1" applyFont="1" applyBorder="1" applyAlignment="1">
      <alignment horizontal="left" vertical="center"/>
    </xf>
    <xf numFmtId="41" fontId="128" fillId="0" borderId="22" xfId="2687" applyNumberFormat="1" applyFont="1" applyBorder="1" applyAlignment="1">
      <alignment horizontal="left" vertical="center"/>
    </xf>
    <xf numFmtId="0" fontId="120" fillId="0" borderId="0" xfId="0" applyFont="1" applyAlignment="1">
      <alignment horizontal="center" vertical="center"/>
    </xf>
    <xf numFmtId="0" fontId="93" fillId="0" borderId="11" xfId="0" applyFont="1" applyBorder="1" applyAlignment="1">
      <alignment horizontal="left" vertical="center"/>
    </xf>
    <xf numFmtId="41" fontId="40" fillId="0" borderId="4" xfId="2655" applyFont="1" applyBorder="1" applyAlignment="1">
      <alignment horizontal="center" vertical="center"/>
    </xf>
    <xf numFmtId="41" fontId="40" fillId="0" borderId="4" xfId="2655" quotePrefix="1" applyFont="1" applyBorder="1" applyAlignment="1">
      <alignment horizontal="center" vertical="center"/>
    </xf>
    <xf numFmtId="41" fontId="40" fillId="0" borderId="33" xfId="2655" applyFont="1" applyBorder="1" applyAlignment="1">
      <alignment horizontal="center" vertical="center" wrapText="1"/>
    </xf>
    <xf numFmtId="41" fontId="40" fillId="0" borderId="23" xfId="2655" quotePrefix="1" applyFont="1" applyBorder="1" applyAlignment="1">
      <alignment horizontal="center" vertical="center" wrapText="1"/>
    </xf>
    <xf numFmtId="0" fontId="40" fillId="0" borderId="33" xfId="2695" applyFont="1" applyBorder="1" applyAlignment="1">
      <alignment horizontal="center" vertical="center"/>
    </xf>
    <xf numFmtId="0" fontId="40" fillId="0" borderId="23" xfId="2695" applyFont="1" applyBorder="1" applyAlignment="1">
      <alignment horizontal="center" vertical="center"/>
    </xf>
    <xf numFmtId="0" fontId="40" fillId="0" borderId="33" xfId="2695" applyFont="1" applyBorder="1" applyAlignment="1">
      <alignment horizontal="center" vertical="center" wrapText="1"/>
    </xf>
    <xf numFmtId="0" fontId="40" fillId="0" borderId="23" xfId="2695" applyFont="1" applyBorder="1" applyAlignment="1">
      <alignment horizontal="center" vertical="center" wrapText="1"/>
    </xf>
    <xf numFmtId="0" fontId="120" fillId="5" borderId="0" xfId="0" applyFont="1" applyFill="1" applyAlignment="1">
      <alignment horizontal="center" vertical="center"/>
    </xf>
    <xf numFmtId="0" fontId="93" fillId="5" borderId="11" xfId="0" applyFont="1" applyFill="1" applyBorder="1" applyAlignment="1">
      <alignment horizontal="left" vertical="center"/>
    </xf>
    <xf numFmtId="41" fontId="40" fillId="5" borderId="33" xfId="2655" quotePrefix="1" applyFont="1" applyFill="1" applyBorder="1" applyAlignment="1">
      <alignment horizontal="center" vertical="center" wrapText="1"/>
    </xf>
    <xf numFmtId="41" fontId="40" fillId="5" borderId="23" xfId="2655" quotePrefix="1" applyFont="1" applyFill="1" applyBorder="1" applyAlignment="1">
      <alignment horizontal="center" vertical="center" wrapText="1"/>
    </xf>
    <xf numFmtId="0" fontId="40" fillId="5" borderId="33" xfId="2695" applyFont="1" applyFill="1" applyBorder="1" applyAlignment="1">
      <alignment horizontal="center" vertical="center"/>
    </xf>
    <xf numFmtId="0" fontId="40" fillId="5" borderId="23" xfId="2695" applyFont="1" applyFill="1" applyBorder="1" applyAlignment="1">
      <alignment horizontal="center" vertical="center"/>
    </xf>
    <xf numFmtId="0" fontId="40" fillId="5" borderId="33" xfId="2695" applyFont="1" applyFill="1" applyBorder="1" applyAlignment="1">
      <alignment horizontal="center" vertical="center" wrapText="1"/>
    </xf>
    <xf numFmtId="0" fontId="40" fillId="5" borderId="23" xfId="2695" applyFont="1" applyFill="1" applyBorder="1" applyAlignment="1">
      <alignment horizontal="center" vertical="center" wrapText="1"/>
    </xf>
    <xf numFmtId="41" fontId="40" fillId="5" borderId="4" xfId="2655" applyFont="1" applyFill="1" applyBorder="1" applyAlignment="1">
      <alignment horizontal="center" vertical="center"/>
    </xf>
    <xf numFmtId="41" fontId="40" fillId="5" borderId="4" xfId="2655" quotePrefix="1" applyFont="1" applyFill="1" applyBorder="1" applyAlignment="1">
      <alignment horizontal="center" vertical="center"/>
    </xf>
    <xf numFmtId="41" fontId="40" fillId="5" borderId="4" xfId="2656" applyFont="1" applyFill="1" applyBorder="1" applyAlignment="1">
      <alignment horizontal="center" vertical="center"/>
    </xf>
    <xf numFmtId="41" fontId="40" fillId="5" borderId="4" xfId="2656" quotePrefix="1" applyFont="1" applyFill="1" applyBorder="1" applyAlignment="1">
      <alignment horizontal="center" vertical="center"/>
    </xf>
    <xf numFmtId="41" fontId="40" fillId="5" borderId="33" xfId="2656" quotePrefix="1" applyFont="1" applyFill="1" applyBorder="1" applyAlignment="1">
      <alignment horizontal="center" vertical="center" wrapText="1"/>
    </xf>
    <xf numFmtId="41" fontId="40" fillId="5" borderId="23" xfId="2656" quotePrefix="1" applyFont="1" applyFill="1" applyBorder="1" applyAlignment="1">
      <alignment horizontal="center" vertical="center" wrapText="1"/>
    </xf>
    <xf numFmtId="212" fontId="40" fillId="0" borderId="4" xfId="2706" applyFont="1" applyBorder="1" applyAlignment="1">
      <alignment horizontal="center" vertical="center"/>
    </xf>
    <xf numFmtId="212" fontId="40" fillId="0" borderId="4" xfId="2706" quotePrefix="1" applyFont="1" applyBorder="1" applyAlignment="1">
      <alignment horizontal="center" vertical="center"/>
    </xf>
    <xf numFmtId="212" fontId="40" fillId="0" borderId="33" xfId="2706" quotePrefix="1" applyFont="1" applyBorder="1" applyAlignment="1">
      <alignment horizontal="center" vertical="center" wrapText="1"/>
    </xf>
    <xf numFmtId="212" fontId="40" fillId="0" borderId="23" xfId="2706" quotePrefix="1" applyFont="1" applyBorder="1" applyAlignment="1">
      <alignment horizontal="center" vertical="center" wrapText="1"/>
    </xf>
  </cellXfs>
  <cellStyles count="2707">
    <cellStyle name="          _x000d__x000a_386grabber=vga.3gr_x000d__x000a_" xfId="1"/>
    <cellStyle name="&quot;" xfId="2"/>
    <cellStyle name="#,##0" xfId="3"/>
    <cellStyle name="#_품셈 " xfId="4"/>
    <cellStyle name="(△콤마)" xfId="5"/>
    <cellStyle name="(백분율)" xfId="6"/>
    <cellStyle name="(콤마)" xfId="7"/>
    <cellStyle name="?? [0]_????? " xfId="8"/>
    <cellStyle name="??&amp;O?&amp;H?_x0008__x000f__x0007_?_x0007__x0001__x0001_" xfId="9"/>
    <cellStyle name="??&amp;O?&amp;H?_x0008_??_x0007__x0001__x0001_" xfId="10"/>
    <cellStyle name="???­ [0]_INQUIRY ¿?¾÷?ß?ø " xfId="11"/>
    <cellStyle name="???­_INQUIRY ¿?¾÷?ß?ø " xfId="12"/>
    <cellStyle name="???Ø_??°???(2¿?) " xfId="13"/>
    <cellStyle name="??_????? " xfId="14"/>
    <cellStyle name="?Þ¸¶ [0]_INQUIRY ¿?¾÷?ß?ø " xfId="15"/>
    <cellStyle name="?Þ¸¶_INQUIRY ¿?¾÷?ß?ø " xfId="16"/>
    <cellStyle name="?W?_laroux" xfId="17"/>
    <cellStyle name="?曹%U?&amp;H?_x0008_?s_x000a__x0007__x0001__x0001_" xfId="18"/>
    <cellStyle name="_031007새마음교회-가실행" xfId="19"/>
    <cellStyle name="_031031가실행내역양식" xfId="20"/>
    <cellStyle name="_031122안동명성병원-도&amp;실" xfId="21"/>
    <cellStyle name="_1.내역-횡단보도 투광기 설치공사" xfId="22"/>
    <cellStyle name="_1공구전기공사" xfId="23"/>
    <cellStyle name="_E-MART 주변도로 신호등공사-토지공사" xfId="24"/>
    <cellStyle name="_I'PARK 3단지 입구 교통신호기 설치공사" xfId="25"/>
    <cellStyle name="_LG성복자이 4차 아파트 교통신호등 설치공사" xfId="26"/>
    <cellStyle name="_P-03-092공통" xfId="27"/>
    <cellStyle name="_Virus" xfId="28"/>
    <cellStyle name="_가로등 단가비교표(04)" xfId="29"/>
    <cellStyle name="_가로등 설치공사-1차공사분" xfId="30"/>
    <cellStyle name="_가로등 일위대가2004-영모수정" xfId="31"/>
    <cellStyle name="_가로등 일위대가2005-전반기" xfId="32"/>
    <cellStyle name="_개산견적 견적조건 통일양식" xfId="33"/>
    <cellStyle name="_개산견적 견적조건 통일양식(설비)" xfId="34"/>
    <cellStyle name="_개산견적 견적조건 통일양식(설비)_수원시 구운동아파트-R1" xfId="35"/>
    <cellStyle name="_개산견적 견적조건 통일양식(설비)_수원시 구운동아파트-R2" xfId="36"/>
    <cellStyle name="_개산견적 견적조건 통일양식(설비)_위생(전주효자동)" xfId="37"/>
    <cellStyle name="_개산견적 견적조건 통일양식(설비)_위생(전주효자동)_수원시 구운동아파트-R1" xfId="38"/>
    <cellStyle name="_개산견적 견적조건 통일양식(설비)_위생(전주효자동)_수원시 구운동아파트-R2" xfId="39"/>
    <cellStyle name="_개산견적(토목공사)" xfId="40"/>
    <cellStyle name="_건축" xfId="41"/>
    <cellStyle name="_건축토공사 수량산출" xfId="42"/>
    <cellStyle name="_검암2차사전공사(본사검토) " xfId="43"/>
    <cellStyle name="_검암2차사전공사(본사검토) _가시설" xfId="44"/>
    <cellStyle name="_검암2차사전공사(본사검토) _내역서" xfId="45"/>
    <cellStyle name="_검암2차사전공사(본사검토) _동백아파트(사전공사 대비)" xfId="46"/>
    <cellStyle name="_검암2차사전공사(본사검토) _동백아파트(설변내역)" xfId="47"/>
    <cellStyle name="_검암2차사전공사(본사검토) _수원시 구운동아파트-R1" xfId="48"/>
    <cellStyle name="_검암2차사전공사(본사검토) _수원시 구운동아파트-R2" xfId="49"/>
    <cellStyle name="_검암2차사전공사(본사검토) _위생(전주효자동)" xfId="50"/>
    <cellStyle name="_검암2차사전공사(본사검토) _위생(전주효자동)_수원시 구운동아파트-R1" xfId="51"/>
    <cellStyle name="_검암2차사전공사(본사검토) _위생(전주효자동)_수원시 구운동아파트-R2" xfId="52"/>
    <cellStyle name="_검암2차사전공사(본사검토) _파일사전공사본사최종" xfId="53"/>
    <cellStyle name="_검암2차사전공사(본사검토) _파일사전공사본사최종_가시설" xfId="54"/>
    <cellStyle name="_검암2차사전공사(본사검토) _파일사전공사본사최종_내역서" xfId="55"/>
    <cellStyle name="_검암2차사전공사(본사검토) _파일사전공사본사최종_동백아파트(사전공사 대비)" xfId="56"/>
    <cellStyle name="_검암2차사전공사(본사검토) _파일사전공사본사최종_동백아파트(설변내역)" xfId="57"/>
    <cellStyle name="_견적결과" xfId="58"/>
    <cellStyle name="_견적대비표" xfId="59"/>
    <cellStyle name="_견적서 양식" xfId="60"/>
    <cellStyle name="_견적서양식(세로)" xfId="61"/>
    <cellStyle name="_견적조건" xfId="62"/>
    <cellStyle name="_경보등공사" xfId="63"/>
    <cellStyle name="_계장(SK)" xfId="64"/>
    <cellStyle name="_공사개요" xfId="65"/>
    <cellStyle name="_교통신호기 설치공사(원삼면사무소 앞)-내역" xfId="66"/>
    <cellStyle name="_국도42호선 양지면 제일,추계리 가로등 설치공사." xfId="67"/>
    <cellStyle name="_금액상승" xfId="68"/>
    <cellStyle name="_금오아파트집행내역서(J0)" xfId="69"/>
    <cellStyle name="_김포대학국제관" xfId="70"/>
    <cellStyle name="_남양팔탄간도로확포장전기공사(변경)" xfId="71"/>
    <cellStyle name="_남양팔탄간도로확포장전기공사(변경)_I'PARK 3단지 입구 교통신호기 설치공사" xfId="72"/>
    <cellStyle name="_남양팔탄간도로확포장전기공사(변경)_천안(가로등 및 신호등 설치공사)" xfId="73"/>
    <cellStyle name="_단가표" xfId="74"/>
    <cellStyle name="_대관불입금" xfId="75"/>
    <cellStyle name="_동백8블럭 신호등 설치공사" xfId="76"/>
    <cellStyle name="_동백아파트(설계변경,토목)" xfId="77"/>
    <cellStyle name="_동백아파트(설변내역)" xfId="78"/>
    <cellStyle name="_동탄3-6블럭(전기)-3월4일" xfId="79"/>
    <cellStyle name="_마전파일사전공사-수정" xfId="80"/>
    <cellStyle name="_물량검토" xfId="81"/>
    <cellStyle name="_미아아파트기계집행내역(분양분수정)" xfId="82"/>
    <cellStyle name="_보강사전(검토)" xfId="83"/>
    <cellStyle name="_부대토목(배수공)" xfId="84"/>
    <cellStyle name="_부천범박동" xfId="85"/>
    <cellStyle name="_사전공사 - 대치아파트 1차 (02.11.08)" xfId="86"/>
    <cellStyle name="_사전공사 - 대치아파트 1차 (02.11.08)_가시설" xfId="87"/>
    <cellStyle name="_사전공사 - 대치아파트 1차 (02.11.08)_내역서" xfId="88"/>
    <cellStyle name="_사전공사 - 대치아파트 1차 (02.11.08)_동백아파트(사전공사 대비)" xfId="89"/>
    <cellStyle name="_사전공사 - 대치아파트 1차 (02.11.08)_동백아파트(설변내역)" xfId="90"/>
    <cellStyle name="_사전공사 - 대치아파트 1차 (02.11.08)_송도파일" xfId="91"/>
    <cellStyle name="_사전공사 - 대치아파트 1차 (02.11.08)_송도파일_가시설" xfId="92"/>
    <cellStyle name="_사전공사 - 대치아파트 1차 (02.11.08)_송도파일_내역서" xfId="93"/>
    <cellStyle name="_사전공사 - 대치아파트 1차 (02.11.08)_송도파일_동백아파트(사전공사 대비)" xfId="94"/>
    <cellStyle name="_사전공사 - 대치아파트 1차 (02.11.08)_송도파일_동백아파트(설변내역)" xfId="95"/>
    <cellStyle name="_사전공사 - 대치아파트 1차 (02.11.08)_일주파일" xfId="96"/>
    <cellStyle name="_사전공사 - 대치아파트 1차 (02.11.08)_일주파일_가시설" xfId="97"/>
    <cellStyle name="_사전공사 - 대치아파트 1차 (02.11.08)_일주파일_내역서" xfId="98"/>
    <cellStyle name="_사전공사 - 대치아파트 1차 (02.11.08)_일주파일_동백아파트(사전공사 대비)" xfId="99"/>
    <cellStyle name="_사전공사 - 대치아파트 1차 (02.11.08)_일주파일_동백아파트(설변내역)" xfId="100"/>
    <cellStyle name="_사전공사 - 대치아파트 1차 (02.11.08)_파일공사" xfId="101"/>
    <cellStyle name="_사전공사 - 대치아파트 1차 (02.11.08)_파일공사(30M)" xfId="102"/>
    <cellStyle name="_사전공사 - 대치아파트 1차 (02.11.08)_파일공사(30M)_가시설" xfId="103"/>
    <cellStyle name="_사전공사 - 대치아파트 1차 (02.11.08)_파일공사(30M)_내역서" xfId="104"/>
    <cellStyle name="_사전공사 - 대치아파트 1차 (02.11.08)_파일공사(30M)_동백아파트(사전공사 대비)" xfId="105"/>
    <cellStyle name="_사전공사 - 대치아파트 1차 (02.11.08)_파일공사(30M)_동백아파트(설변내역)" xfId="106"/>
    <cellStyle name="_사전공사 - 대치아파트 1차 (02.11.08)_파일공사_가시설" xfId="107"/>
    <cellStyle name="_사전공사 - 대치아파트 1차 (02.11.08)_파일공사_내역서" xfId="108"/>
    <cellStyle name="_사전공사 - 대치아파트 1차 (02.11.08)_파일공사_동백아파트(사전공사 대비)" xfId="109"/>
    <cellStyle name="_사전공사 - 대치아파트 1차 (02.11.08)_파일공사_동백아파트(설변내역)" xfId="110"/>
    <cellStyle name="_사전공사 - 대치아파트 2차 (02.10.24)" xfId="111"/>
    <cellStyle name="_사전공사 - 대치아파트 2차 (02.10.24)_가시설" xfId="112"/>
    <cellStyle name="_사전공사 - 대치아파트 2차 (02.10.24)_내역서" xfId="113"/>
    <cellStyle name="_사전공사 - 대치아파트 2차 (02.10.24)_동백아파트(사전공사 대비)" xfId="114"/>
    <cellStyle name="_사전공사 - 대치아파트 2차 (02.10.24)_동백아파트(설변내역)" xfId="115"/>
    <cellStyle name="_사전공사 - 대치아파트 2차 (02.10.24)_송도파일" xfId="116"/>
    <cellStyle name="_사전공사 - 대치아파트 2차 (02.10.24)_송도파일_가시설" xfId="117"/>
    <cellStyle name="_사전공사 - 대치아파트 2차 (02.10.24)_송도파일_내역서" xfId="118"/>
    <cellStyle name="_사전공사 - 대치아파트 2차 (02.10.24)_송도파일_동백아파트(사전공사 대비)" xfId="119"/>
    <cellStyle name="_사전공사 - 대치아파트 2차 (02.10.24)_송도파일_동백아파트(설변내역)" xfId="120"/>
    <cellStyle name="_사전공사 - 대치아파트 2차 (02.10.24)_일주파일" xfId="121"/>
    <cellStyle name="_사전공사 - 대치아파트 2차 (02.10.24)_일주파일_가시설" xfId="122"/>
    <cellStyle name="_사전공사 - 대치아파트 2차 (02.10.24)_일주파일_내역서" xfId="123"/>
    <cellStyle name="_사전공사 - 대치아파트 2차 (02.10.24)_일주파일_동백아파트(사전공사 대비)" xfId="124"/>
    <cellStyle name="_사전공사 - 대치아파트 2차 (02.10.24)_일주파일_동백아파트(설변내역)" xfId="125"/>
    <cellStyle name="_사전공사 - 대치아파트 2차 (02.10.24)_파일공사" xfId="126"/>
    <cellStyle name="_사전공사 - 대치아파트 2차 (02.10.24)_파일공사(30M)" xfId="127"/>
    <cellStyle name="_사전공사 - 대치아파트 2차 (02.10.24)_파일공사(30M)_가시설" xfId="128"/>
    <cellStyle name="_사전공사 - 대치아파트 2차 (02.10.24)_파일공사(30M)_내역서" xfId="129"/>
    <cellStyle name="_사전공사 - 대치아파트 2차 (02.10.24)_파일공사(30M)_동백아파트(사전공사 대비)" xfId="130"/>
    <cellStyle name="_사전공사 - 대치아파트 2차 (02.10.24)_파일공사(30M)_동백아파트(설변내역)" xfId="131"/>
    <cellStyle name="_사전공사 - 대치아파트 2차 (02.10.24)_파일공사_가시설" xfId="132"/>
    <cellStyle name="_사전공사 - 대치아파트 2차 (02.10.24)_파일공사_내역서" xfId="133"/>
    <cellStyle name="_사전공사 - 대치아파트 2차 (02.10.24)_파일공사_동백아파트(사전공사 대비)" xfId="134"/>
    <cellStyle name="_사전공사 - 대치아파트 2차 (02.10.24)_파일공사_동백아파트(설변내역)" xfId="135"/>
    <cellStyle name="_사전공사 검토양식" xfId="136"/>
    <cellStyle name="_사전공사(토목본사검토) " xfId="137"/>
    <cellStyle name="_사전공사(토목본사검토) _가시설" xfId="138"/>
    <cellStyle name="_사전공사(토목본사검토) _내역서" xfId="139"/>
    <cellStyle name="_사전공사(토목본사검토) _동백아파트(사전공사 대비)" xfId="140"/>
    <cellStyle name="_사전공사(토목본사검토) _동백아파트(설변내역)" xfId="141"/>
    <cellStyle name="_사전공사(토목본사검토) _송도파일" xfId="142"/>
    <cellStyle name="_사전공사(토목본사검토) _송도파일_가시설" xfId="143"/>
    <cellStyle name="_사전공사(토목본사검토) _송도파일_내역서" xfId="144"/>
    <cellStyle name="_사전공사(토목본사검토) _송도파일_동백아파트(사전공사 대비)" xfId="145"/>
    <cellStyle name="_사전공사(토목본사검토) _송도파일_동백아파트(설변내역)" xfId="146"/>
    <cellStyle name="_사전공사(토목본사검토) _수원시 구운동아파트-R1" xfId="147"/>
    <cellStyle name="_사전공사(토목본사검토) _수원시 구운동아파트-R2" xfId="148"/>
    <cellStyle name="_사전공사(토목본사검토) _위생(전주효자동)" xfId="149"/>
    <cellStyle name="_사전공사(토목본사검토) _위생(전주효자동)_수원시 구운동아파트-R1" xfId="150"/>
    <cellStyle name="_사전공사(토목본사검토) _위생(전주효자동)_수원시 구운동아파트-R2" xfId="151"/>
    <cellStyle name="_사전공사(토목본사검토) _일주파일" xfId="152"/>
    <cellStyle name="_사전공사(토목본사검토) _일주파일_가시설" xfId="153"/>
    <cellStyle name="_사전공사(토목본사검토) _일주파일_내역서" xfId="154"/>
    <cellStyle name="_사전공사(토목본사검토) _일주파일_동백아파트(사전공사 대비)" xfId="155"/>
    <cellStyle name="_사전공사(토목본사검토) _일주파일_동백아파트(설변내역)" xfId="156"/>
    <cellStyle name="_사전공사(토목본사검토) _파일공사" xfId="157"/>
    <cellStyle name="_사전공사(토목본사검토) _파일공사(30M)" xfId="158"/>
    <cellStyle name="_사전공사(토목본사검토) _파일공사(30M)_가시설" xfId="159"/>
    <cellStyle name="_사전공사(토목본사검토) _파일공사(30M)_내역서" xfId="160"/>
    <cellStyle name="_사전공사(토목본사검토) _파일공사(30M)_동백아파트(사전공사 대비)" xfId="161"/>
    <cellStyle name="_사전공사(토목본사검토) _파일공사(30M)_동백아파트(설변내역)" xfId="162"/>
    <cellStyle name="_사전공사(토목본사검토) _파일공사_가시설" xfId="163"/>
    <cellStyle name="_사전공사(토목본사검토) _파일공사_내역서" xfId="164"/>
    <cellStyle name="_사전공사(토목본사검토) _파일공사_동백아파트(사전공사 대비)" xfId="165"/>
    <cellStyle name="_사전공사(토목본사검토) _파일공사_동백아파트(설변내역)" xfId="166"/>
    <cellStyle name="_사전공사(토목본사검토) _파일사전공사본사최종" xfId="167"/>
    <cellStyle name="_사전공사(토목본사검토) _파일사전공사본사최종_가시설" xfId="168"/>
    <cellStyle name="_사전공사(토목본사검토) _파일사전공사본사최종_내역서" xfId="169"/>
    <cellStyle name="_사전공사(토목본사검토) _파일사전공사본사최종_동백아파트(사전공사 대비)" xfId="170"/>
    <cellStyle name="_사전공사(토목본사검토) _파일사전공사본사최종_동백아파트(설변내역)" xfId="171"/>
    <cellStyle name="_사전원가심의1" xfId="172"/>
    <cellStyle name="_사전원가심의1_02.논현동파라곤아파트신축공사(가실행)-인건비재정리" xfId="173"/>
    <cellStyle name="_사전원가심의1_07)백궁가실행(02.08.16)-현장검토완료-추가수영장내역정리(02.08.22)-97" xfId="174"/>
    <cellStyle name="_사전원가심의1_1.위생,소화내역-1" xfId="175"/>
    <cellStyle name="_사전원가심의1_도급,실행(02.2.16)" xfId="176"/>
    <cellStyle name="_사전원가심의1_도급,실행(02.2.16)_07)백궁가실행(02.08.16)-현장검토완료-추가수영장내역정리(02.08.22)-97" xfId="177"/>
    <cellStyle name="_사전원가심의1_도급,실행(02.2.16)_1.위생,소화내역-1" xfId="178"/>
    <cellStyle name="_사전원가심의1_동양 백궁파라곤A공구" xfId="179"/>
    <cellStyle name="_사전원가심의1_명지 관대기숙사5호관" xfId="180"/>
    <cellStyle name="_사전원가심의1_명지 관대기숙사5호관 기계설비공사" xfId="181"/>
    <cellStyle name="_사전원가심의1_분당파크뷰(도급-실행-02.16)" xfId="182"/>
    <cellStyle name="_사전원가심의1_분당파크뷰(도급-실행-02.16)_07)백궁가실행(02.08.16)-현장검토완료-추가수영장내역정리(02.08.22)-97" xfId="183"/>
    <cellStyle name="_사전원가심의1_분당파크뷰(도급-실행-02.16)_1.위생,소화내역-1" xfId="184"/>
    <cellStyle name="_사전원가심의1_사본 - 명지 관대기숙사5호관(입찰)" xfId="185"/>
    <cellStyle name="_산청수동_설비(J0)" xfId="186"/>
    <cellStyle name="_산출서-1-1(옥외전기)" xfId="187"/>
    <cellStyle name="_서해아파트 진,출입로 신호등 설치공사" xfId="188"/>
    <cellStyle name="_설비견적조건" xfId="189"/>
    <cellStyle name="_수원시 구운동아파트-R1" xfId="190"/>
    <cellStyle name="_수원시 구운동아파트-R2" xfId="191"/>
    <cellStyle name="_스튜디오" xfId="192"/>
    <cellStyle name="_신규집행내역" xfId="193"/>
    <cellStyle name="_신호등설계관련원본(2004년)-영모" xfId="194"/>
    <cellStyle name="_신호등설계관련원본(2005년)-영모1" xfId="195"/>
    <cellStyle name="_신호등일위대가설계원본(2005년하반기)" xfId="196"/>
    <cellStyle name="_신호등일위대가설계원본(2005년하반기)-영모" xfId="197"/>
    <cellStyle name="_신호등일위대가설계원본(2005년하반기)-영모1" xfId="198"/>
    <cellStyle name="_언주중-1" xfId="199"/>
    <cellStyle name="_역삼성진" xfId="200"/>
    <cellStyle name="_옥수개요" xfId="201"/>
    <cellStyle name="_옥수동아파트" xfId="202"/>
    <cellStyle name="_용인 흥덕지구 접속도로 교통신호기공사" xfId="203"/>
    <cellStyle name="_원가계산" xfId="204"/>
    <cellStyle name="_원가절감" xfId="205"/>
    <cellStyle name="_위생(전주효자동)" xfId="206"/>
    <cellStyle name="_위생(전주효자동)_수원시 구운동아파트-R1" xfId="207"/>
    <cellStyle name="_위생(전주효자동)_수원시 구운동아파트-R2" xfId="208"/>
    <cellStyle name="_인원계획표 " xfId="209"/>
    <cellStyle name="_인원계획표 _2000TMP-POW2" xfId="210"/>
    <cellStyle name="_인원계획표 _2000TMP-POW2_2002TMP-POW1" xfId="211"/>
    <cellStyle name="_인원계획표 _2000TMP-POW2_2002TMP-POW1_2002TMP-POW1" xfId="212"/>
    <cellStyle name="_인원계획표 _2000TMP-POW2_2002TMP-POW1_2002TMP-POW1_2002TMP-POW1" xfId="213"/>
    <cellStyle name="_인원계획표 _2000TMP-POW2_2002TMP-POW1_2002TMP-POW1_2002TMP-POW1_2002TMP-POW1" xfId="214"/>
    <cellStyle name="_인원계획표 _2000TMP-POW2_2002TMP-POW1_2002TMP-POW1_2002TMP-POW1_2002TMP-POW1_2002TMP-POW1" xfId="215"/>
    <cellStyle name="_인원계획표 _2000TMP-POW2_2002TMP-POW1_2002TMP-POW1_2002TMP-POW1_2002TMP-POW1_2002TMP-POW1_2002TMP-POW1" xfId="216"/>
    <cellStyle name="_인원계획표 _2000TMP-POW2_2002TMP-POW1_2002TMP-POW1_2002TMP-POW1_2002TMP-POW1_2002TMP-POW1_2002TMP-POW1_2002TMP-POW1" xfId="217"/>
    <cellStyle name="_인원계획표 _2000TMP-POW2_2002TMP-POW1_2002TMP-POW1_2002TMP-POW1_2002TMP-POW1_2002TMP-POW1_2002TMP-POW1_2003TMP-POW01" xfId="218"/>
    <cellStyle name="_인원계획표 _2000TMP-POW2_2002TMP-POW1_2002TMP-POW1_2002TMP-POW1_2002TMP-POW1_2003TMP-POW01" xfId="219"/>
    <cellStyle name="_인원계획표 _2000TMP-POW2_2002TMP-POW1_2002TMP-POW1_2003TMP-POW01" xfId="220"/>
    <cellStyle name="_인원계획표 _2000TMP-POW2_2003TMP-POW01" xfId="221"/>
    <cellStyle name="_인원계획표 _2000TMP-POW2_APT평당금액분석표-TOT" xfId="222"/>
    <cellStyle name="_인원계획표 _2000TMP-POW2_APT평당금액분석표-TOT_APT평당금액분석표-TOT" xfId="223"/>
    <cellStyle name="_인원계획표 _2000TMP-POW2_검암2차장비" xfId="224"/>
    <cellStyle name="_인원계획표 _2000TMP-POW2_검암2차장비_아이원플러스내역" xfId="225"/>
    <cellStyle name="_인원계획표 _2000TMP-POW2_검암2차집행분석용" xfId="226"/>
    <cellStyle name="_인원계획표 _2000TMP-POW2_서계동오피스텔" xfId="227"/>
    <cellStyle name="_인원계획표 _2000TMP-POW2_서초동가집행" xfId="228"/>
    <cellStyle name="_인원계획표 _2000TMP-POW2_서초장비대비" xfId="229"/>
    <cellStyle name="_인원계획표 _2000TMP-POW2_서초장비대비_아이원플러스내역" xfId="230"/>
    <cellStyle name="_인원계획표 _2000TMP-POW2_서초풍림아이원플러스(0723)(2)" xfId="231"/>
    <cellStyle name="_인원계획표 _2000TMP-POW2_서초풍림아이원플러스(0723)(2)_서계동오피스텔" xfId="232"/>
    <cellStyle name="_인원계획표 _2000TMP-POW2_서초풍림아이원플러스(0723)(2)_서초동가집행" xfId="233"/>
    <cellStyle name="_인원계획표 _2000TMP-POW2_서초풍림아이원플러스(0723)(2)_서초동오피스텔(구)" xfId="234"/>
    <cellStyle name="_인원계획표 _2000TMP-POW2_서초풍림아이원플러스(0723)(2)_서초동오피스텔(구)_아이원플러스내역" xfId="235"/>
    <cellStyle name="_인원계획표 _2000TMP-POW2_서초풍림아이원플러스(0723)(2)_아이원플러스내역" xfId="236"/>
    <cellStyle name="_인원계획표 _2000TMP-POW2_서초풍림아이원플러스(0723)(2)_아이원플러스내역_아이원플러스내역" xfId="237"/>
    <cellStyle name="_인원계획표 _2000TMP-POW2_아이원플러스내역" xfId="238"/>
    <cellStyle name="_인원계획표 _2000TMP-POW2_용인동백C5-1BL공동주택건설공사(공사용1104)" xfId="239"/>
    <cellStyle name="_인원계획표 _2000TMP-POW2_인천검암2차" xfId="240"/>
    <cellStyle name="_인원계획표 _2000TMP-POW2_인천검암2차_아이원플러스내역" xfId="241"/>
    <cellStyle name="_인원계획표 _2001TMP-POW2" xfId="242"/>
    <cellStyle name="_인원계획표 _2001TMP-POW2_2002TMP-POW1" xfId="243"/>
    <cellStyle name="_인원계획표 _2001TMP-POW2_2002TMP-POW1_2002TMP-POW1" xfId="244"/>
    <cellStyle name="_인원계획표 _2001TMP-POW2_2002TMP-POW1_2002TMP-POW1_2002TMP-POW1" xfId="245"/>
    <cellStyle name="_인원계획표 _2001TMP-POW2_2002TMP-POW1_2002TMP-POW1_2002TMP-POW1_2002TMP-POW1" xfId="246"/>
    <cellStyle name="_인원계획표 _2001TMP-POW2_2002TMP-POW1_2002TMP-POW1_2002TMP-POW1_2002TMP-POW1_2002TMP-POW1" xfId="247"/>
    <cellStyle name="_인원계획표 _2001TMP-POW2_2002TMP-POW1_2002TMP-POW1_2002TMP-POW1_2002TMP-POW1_2002TMP-POW1_2002TMP-POW1" xfId="248"/>
    <cellStyle name="_인원계획표 _2001TMP-POW2_2002TMP-POW1_2002TMP-POW1_2002TMP-POW1_2002TMP-POW1_2002TMP-POW1_2002TMP-POW1_2002TMP-POW1" xfId="249"/>
    <cellStyle name="_인원계획표 _2001TMP-POW2_2002TMP-POW1_2002TMP-POW1_2002TMP-POW1_2002TMP-POW1_2002TMP-POW1_2002TMP-POW1_2003TMP-POW01" xfId="250"/>
    <cellStyle name="_인원계획표 _2001TMP-POW2_2002TMP-POW1_2002TMP-POW1_2002TMP-POW1_2002TMP-POW1_2003TMP-POW01" xfId="251"/>
    <cellStyle name="_인원계획표 _2001TMP-POW2_2002TMP-POW1_2002TMP-POW1_2003TMP-POW01" xfId="252"/>
    <cellStyle name="_인원계획표 _2001TMP-POW2_2003TMP-POW01" xfId="253"/>
    <cellStyle name="_인원계획표 _2001TMP-POW2_APT평당금액분석표-TOT" xfId="254"/>
    <cellStyle name="_인원계획표 _2001TMP-POW2_APT평당금액분석표-TOT_APT평당금액분석표-TOT" xfId="255"/>
    <cellStyle name="_인원계획표 _2001TMP-POW2_검암2차장비" xfId="256"/>
    <cellStyle name="_인원계획표 _2001TMP-POW2_검암2차장비_아이원플러스내역" xfId="257"/>
    <cellStyle name="_인원계획표 _2001TMP-POW2_검암2차집행분석용" xfId="258"/>
    <cellStyle name="_인원계획표 _2001TMP-POW2_서계동오피스텔" xfId="259"/>
    <cellStyle name="_인원계획표 _2001TMP-POW2_서초동가집행" xfId="260"/>
    <cellStyle name="_인원계획표 _2001TMP-POW2_서초장비대비" xfId="261"/>
    <cellStyle name="_인원계획표 _2001TMP-POW2_서초장비대비_아이원플러스내역" xfId="262"/>
    <cellStyle name="_인원계획표 _2001TMP-POW2_서초풍림아이원플러스(0723)(2)" xfId="263"/>
    <cellStyle name="_인원계획표 _2001TMP-POW2_서초풍림아이원플러스(0723)(2)_서계동오피스텔" xfId="264"/>
    <cellStyle name="_인원계획표 _2001TMP-POW2_서초풍림아이원플러스(0723)(2)_서초동가집행" xfId="265"/>
    <cellStyle name="_인원계획표 _2001TMP-POW2_서초풍림아이원플러스(0723)(2)_서초동오피스텔(구)" xfId="266"/>
    <cellStyle name="_인원계획표 _2001TMP-POW2_서초풍림아이원플러스(0723)(2)_서초동오피스텔(구)_아이원플러스내역" xfId="267"/>
    <cellStyle name="_인원계획표 _2001TMP-POW2_서초풍림아이원플러스(0723)(2)_아이원플러스내역" xfId="268"/>
    <cellStyle name="_인원계획표 _2001TMP-POW2_서초풍림아이원플러스(0723)(2)_아이원플러스내역_아이원플러스내역" xfId="269"/>
    <cellStyle name="_인원계획표 _2001TMP-POW2_아이원플러스내역" xfId="270"/>
    <cellStyle name="_인원계획표 _2001TMP-POW2_용인동백C5-1BL공동주택건설공사(공사용1104)" xfId="271"/>
    <cellStyle name="_인원계획표 _2001TMP-POW2_인천검암2차" xfId="272"/>
    <cellStyle name="_인원계획표 _2001TMP-POW2_인천검암2차_아이원플러스내역" xfId="273"/>
    <cellStyle name="_인원계획표 _2002TMP-POW0" xfId="274"/>
    <cellStyle name="_인원계획표 _2002TMP-POW0_2002TMP" xfId="275"/>
    <cellStyle name="_인원계획표 _2002TMP-POW0_2002TMP_2002TMP-POW1" xfId="276"/>
    <cellStyle name="_인원계획표 _2002TMP-POW0_2002TMP_2002TMP-POW1_2002TMP-POW1" xfId="277"/>
    <cellStyle name="_인원계획표 _2002TMP-POW0_2002TMP_2002TMP-POW1_2002TMP-POW1_2002TMP-POW1" xfId="278"/>
    <cellStyle name="_인원계획표 _2002TMP-POW0_2002TMP_2002TMP-POW1_2002TMP-POW1_2002TMP-POW1_2002TMP-POW1" xfId="279"/>
    <cellStyle name="_인원계획표 _2002TMP-POW0_2002TMP_2002TMP-POW1_2002TMP-POW1_2002TMP-POW1_2002TMP-POW1_2002TMP-POW1" xfId="280"/>
    <cellStyle name="_인원계획표 _2002TMP-POW0_2002TMP_2002TMP-POW1_2002TMP-POW1_2002TMP-POW1_2002TMP-POW1_2003TMP-POW01" xfId="281"/>
    <cellStyle name="_인원계획표 _2002TMP-POW0_2002TMP_2002TMP-POW1_2002TMP-POW1_2003TMP-POW01" xfId="282"/>
    <cellStyle name="_인원계획표 _2002TMP-POW0_2002TMP_2003TMP-POW01" xfId="283"/>
    <cellStyle name="_인원계획표 _2002TMP-POW0_2002TMP-POW1" xfId="284"/>
    <cellStyle name="_인원계획표 _2002TMP-POW0_2002TMP-POW1_2002TMP-POW1" xfId="285"/>
    <cellStyle name="_인원계획표 _2002TMP-POW0_2002TMP-POW1_2002TMP-POW1_2002TMP" xfId="286"/>
    <cellStyle name="_인원계획표 _2002TMP-POW0_2002TMP-POW1_2002TMP-POW1_2002TMP_2002TMP-POW1" xfId="287"/>
    <cellStyle name="_인원계획표 _2002TMP-POW0_2002TMP-POW1_2002TMP-POW1_2002TMP_2002TMP-POW1_2002TMP-POW1" xfId="288"/>
    <cellStyle name="_인원계획표 _2002TMP-POW0_2002TMP-POW1_2002TMP-POW1_2002TMP_2002TMP-POW1_2002TMP-POW1_2002TMP-POW1" xfId="289"/>
    <cellStyle name="_인원계획표 _2002TMP-POW0_2002TMP-POW1_2002TMP-POW1_2002TMP_2002TMP-POW1_2002TMP-POW1_2002TMP-POW1_2002TMP-POW1" xfId="290"/>
    <cellStyle name="_인원계획표 _2002TMP-POW0_2002TMP-POW1_2002TMP-POW1_2002TMP_2002TMP-POW1_2002TMP-POW1_2002TMP-POW1_2002TMP-POW1_2002TMP-POW1" xfId="291"/>
    <cellStyle name="_인원계획표 _2002TMP-POW0_2002TMP-POW1_2002TMP-POW1_2002TMP_2002TMP-POW1_2002TMP-POW1_2002TMP-POW1_2002TMP-POW1_2003TMP-POW01" xfId="292"/>
    <cellStyle name="_인원계획표 _2002TMP-POW0_2002TMP-POW1_2002TMP-POW1_2002TMP_2002TMP-POW1_2002TMP-POW1_2003TMP-POW01" xfId="293"/>
    <cellStyle name="_인원계획표 _2002TMP-POW0_2002TMP-POW1_2002TMP-POW1_2002TMP_2003TMP-POW01" xfId="294"/>
    <cellStyle name="_인원계획표 _2002TMP-POW0_2002TMP-POW1_2002TMP-POW1_2002TMP-POW1" xfId="295"/>
    <cellStyle name="_인원계획표 _2002TMP-POW0_2002TMP-POW1_2002TMP-POW1_2002TMP-POW1_2002TMP-POW1" xfId="296"/>
    <cellStyle name="_인원계획표 _2002TMP-POW0_2002TMP-POW1_2002TMP-POW1_2002TMP-POW1_2002TMP-POW1_2002TMP" xfId="297"/>
    <cellStyle name="_인원계획표 _2002TMP-POW0_2002TMP-POW1_2002TMP-POW1_2002TMP-POW1_2002TMP-POW1_2002TMP_2002TMP-POW1" xfId="298"/>
    <cellStyle name="_인원계획표 _2002TMP-POW0_2002TMP-POW1_2002TMP-POW1_2002TMP-POW1_2002TMP-POW1_2002TMP_2002TMP-POW1_2002TMP-POW1" xfId="299"/>
    <cellStyle name="_인원계획표 _2002TMP-POW0_2002TMP-POW1_2002TMP-POW1_2002TMP-POW1_2002TMP-POW1_2002TMP_2002TMP-POW1_2002TMP-POW1_2002TMP-POW1" xfId="300"/>
    <cellStyle name="_인원계획표 _2002TMP-POW0_2002TMP-POW1_2002TMP-POW1_2002TMP-POW1_2002TMP-POW1_2002TMP_2002TMP-POW1_2002TMP-POW1_2002TMP-POW1_2002TMP-POW1" xfId="301"/>
    <cellStyle name="_인원계획표 _2002TMP-POW0_2002TMP-POW1_2002TMP-POW1_2002TMP-POW1_2002TMP-POW1_2002TMP_2002TMP-POW1_2002TMP-POW1_2002TMP-POW1_2002TMP-POW1_2002TMP-POW1" xfId="302"/>
    <cellStyle name="_인원계획표 _2002TMP-POW0_2002TMP-POW1_2002TMP-POW1_2002TMP-POW1_2002TMP-POW1_2002TMP_2002TMP-POW1_2002TMP-POW1_2002TMP-POW1_2002TMP-POW1_2003TMP-POW01" xfId="303"/>
    <cellStyle name="_인원계획표 _2002TMP-POW0_2002TMP-POW1_2002TMP-POW1_2002TMP-POW1_2002TMP-POW1_2002TMP_2002TMP-POW1_2002TMP-POW1_2003TMP-POW01" xfId="304"/>
    <cellStyle name="_인원계획표 _2002TMP-POW0_2002TMP-POW1_2002TMP-POW1_2002TMP-POW1_2002TMP-POW1_2002TMP_2003TMP-POW01" xfId="305"/>
    <cellStyle name="_인원계획표 _2002TMP-POW0_2002TMP-POW1_2002TMP-POW1_2002TMP-POW1_2002TMP-POW1_2002TMP-POW1" xfId="306"/>
    <cellStyle name="_인원계획표 _2002TMP-POW0_2002TMP-POW1_2002TMP-POW1_2002TMP-POW1_2002TMP-POW1_2002TMP-POW1_2002TMP-POW1" xfId="307"/>
    <cellStyle name="_인원계획표 _2002TMP-POW0_2002TMP-POW1_2002TMP-POW1_2002TMP-POW1_2002TMP-POW1_2002TMP-POW1_2002TMP-POW1_2002TMP-POW1" xfId="308"/>
    <cellStyle name="_인원계획표 _2002TMP-POW0_2002TMP-POW1_2002TMP-POW1_2002TMP-POW1_2002TMP-POW1_2002TMP-POW1_2002TMP-POW1_2002TMP-POW1_2002TMP-POW1" xfId="309"/>
    <cellStyle name="_인원계획표 _2002TMP-POW0_2002TMP-POW1_2002TMP-POW1_2002TMP-POW1_2002TMP-POW1_2002TMP-POW1_2002TMP-POW1_2002TMP-POW1_2002TMP-POW1_2002TMP-POW1" xfId="310"/>
    <cellStyle name="_인원계획표 _2002TMP-POW0_2002TMP-POW1_2002TMP-POW1_2002TMP-POW1_2002TMP-POW1_2002TMP-POW1_2002TMP-POW1_2002TMP-POW1_2002TMP-POW1_2002TMP-POW1_2002TMP-POW1" xfId="311"/>
    <cellStyle name="_인원계획표 _2002TMP-POW0_2002TMP-POW1_2002TMP-POW1_2002TMP-POW1_2002TMP-POW1_2002TMP-POW1_2002TMP-POW1_2002TMP-POW1_2002TMP-POW1_2002TMP-POW1_2002TMP-POW1_2002TMP-POW1" xfId="312"/>
    <cellStyle name="_인원계획표 _2002TMP-POW0_2002TMP-POW1_2002TMP-POW1_2002TMP-POW1_2002TMP-POW1_2002TMP-POW1_2002TMP-POW1_2002TMP-POW1_2002TMP-POW1_2002TMP-POW1_2002TMP-POW1_2002TMP-POW1_2002TMP-POW1" xfId="313"/>
    <cellStyle name="_인원계획표 _2002TMP-POW0_2002TMP-POW1_2002TMP-POW1_2002TMP-POW1_2002TMP-POW1_2002TMP-POW1_2002TMP-POW1_2002TMP-POW1_2002TMP-POW1_2002TMP-POW1_2002TMP-POW1_2002TMP-POW1_2003TMP-POW01" xfId="314"/>
    <cellStyle name="_인원계획표 _2002TMP-POW0_2002TMP-POW1_2002TMP-POW1_2002TMP-POW1_2002TMP-POW1_2002TMP-POW1_2002TMP-POW1_2002TMP-POW1_2002TMP-POW1_2002TMP-POW1_2003TMP-POW01" xfId="315"/>
    <cellStyle name="_인원계획표 _2002TMP-POW0_2002TMP-POW1_2002TMP-POW1_2002TMP-POW1_2002TMP-POW1_2002TMP-POW1_2002TMP-POW1_2002TMP-POW1_2003TMP-POW01" xfId="316"/>
    <cellStyle name="_인원계획표 _2002TMP-POW0_2002TMP-POW1_2002TMP-POW1_2002TMP-POW1_2002TMP-POW1_2002TMP-POW1_2003TMP-POW01" xfId="317"/>
    <cellStyle name="_인원계획표 _2002TMP-POW0_2002TMP-POW1_2002TMP-POW1_2002TMP-POW1_2003TMP-POW01" xfId="318"/>
    <cellStyle name="_인원계획표 _2002TMP-POW0_2002TMP-POW1_2003TMP-POW01" xfId="319"/>
    <cellStyle name="_인원계획표 _2002TMP-POW0_2002TMP-POW11" xfId="320"/>
    <cellStyle name="_인원계획표 _2002TMP-POW0_2002TMP-POW11_2002TMP-POW1" xfId="321"/>
    <cellStyle name="_인원계획표 _2002TMP-POW0_2002TMP-POW11_2002TMP-POW1_2002TMP-POW1" xfId="322"/>
    <cellStyle name="_인원계획표 _2002TMP-POW0_2002TMP-POW11_2002TMP-POW1_2002TMP-POW1_2002TMP-POW1" xfId="323"/>
    <cellStyle name="_인원계획표 _2002TMP-POW0_2002TMP-POW11_2002TMP-POW1_2002TMP-POW1_2002TMP-POW1_2002TMP-POW1" xfId="324"/>
    <cellStyle name="_인원계획표 _2002TMP-POW0_2002TMP-POW11_2002TMP-POW1_2002TMP-POW1_2002TMP-POW1_2002TMP-POW1_2002TMP-POW1" xfId="325"/>
    <cellStyle name="_인원계획표 _2002TMP-POW0_2002TMP-POW11_2002TMP-POW1_2002TMP-POW1_2002TMP-POW1_2002TMP-POW1_2003TMP-POW01" xfId="326"/>
    <cellStyle name="_인원계획표 _2002TMP-POW0_2002TMP-POW11_2002TMP-POW1_2002TMP-POW1_2003TMP-POW01" xfId="327"/>
    <cellStyle name="_인원계획표 _2002TMP-POW0_2002TMP-POW11_2003TMP-POW01" xfId="328"/>
    <cellStyle name="_인원계획표 _2002TMP-POW0_원당TOTAL(R0)" xfId="329"/>
    <cellStyle name="_인원계획표 _2002TMP-POW0_원당TOTAL(R0)_2002TMP-POW1" xfId="330"/>
    <cellStyle name="_인원계획표 _2002TMP-POW0_원당TOTAL(R0)_2002TMP-POW1_2002TMP-POW1" xfId="331"/>
    <cellStyle name="_인원계획표 _2002TMP-POW0_원당TOTAL(R0)_2002TMP-POW1_2002TMP-POW1_2002TMP-POW1" xfId="332"/>
    <cellStyle name="_인원계획표 _2002TMP-POW0_원당TOTAL(R0)_2002TMP-POW1_2002TMP-POW1_2002TMP-POW1_2002TMP-POW1" xfId="333"/>
    <cellStyle name="_인원계획표 _2002TMP-POW0_원당TOTAL(R0)_2002TMP-POW1_2002TMP-POW1_2002TMP-POW1_2002TMP-POW1_2002TMP-POW1" xfId="334"/>
    <cellStyle name="_인원계획표 _2002TMP-POW0_원당TOTAL(R0)_2002TMP-POW1_2002TMP-POW1_2002TMP-POW1_2002TMP-POW1_2002TMP-POW1_2002TMP-POW1" xfId="335"/>
    <cellStyle name="_인원계획표 _2002TMP-POW0_원당TOTAL(R0)_2002TMP-POW1_2002TMP-POW1_2002TMP-POW1_2002TMP-POW1_2002TMP-POW1_2002TMP-POW1_2002TMP-POW1" xfId="336"/>
    <cellStyle name="_인원계획표 _2002TMP-POW0_원당TOTAL(R0)_2002TMP-POW1_2002TMP-POW1_2002TMP-POW1_2002TMP-POW1_2002TMP-POW1_2002TMP-POW1_2003TMP-POW01" xfId="337"/>
    <cellStyle name="_인원계획표 _2002TMP-POW0_원당TOTAL(R0)_2002TMP-POW1_2002TMP-POW1_2002TMP-POW1_2002TMP-POW1_2003TMP-POW01" xfId="338"/>
    <cellStyle name="_인원계획표 _2002TMP-POW0_원당TOTAL(R0)_2002TMP-POW1_2002TMP-POW1_2003TMP-POW01" xfId="339"/>
    <cellStyle name="_인원계획표 _2002TMP-POW0_원당TOTAL(R0)_2003TMP-POW01" xfId="340"/>
    <cellStyle name="_인원계획표 _2002TMP-POW1" xfId="341"/>
    <cellStyle name="_인원계획표 _2002TMP-POW1_2002TMP" xfId="342"/>
    <cellStyle name="_인원계획표 _2002TMP-POW1_2002TMP_2002TMP-POW1" xfId="343"/>
    <cellStyle name="_인원계획표 _2002TMP-POW1_2002TMP_2002TMP-POW1_2002TMP-POW1" xfId="344"/>
    <cellStyle name="_인원계획표 _2002TMP-POW1_2002TMP_2002TMP-POW1_2002TMP-POW1_2002TMP-POW1" xfId="345"/>
    <cellStyle name="_인원계획표 _2002TMP-POW1_2002TMP_2002TMP-POW1_2002TMP-POW1_2002TMP-POW1_2002TMP-POW1" xfId="346"/>
    <cellStyle name="_인원계획표 _2002TMP-POW1_2002TMP_2002TMP-POW1_2002TMP-POW1_2002TMP-POW1_2002TMP-POW1_2002TMP-POW1" xfId="347"/>
    <cellStyle name="_인원계획표 _2002TMP-POW1_2002TMP_2002TMP-POW1_2002TMP-POW1_2002TMP-POW1_2002TMP-POW1_2003TMP-POW01" xfId="348"/>
    <cellStyle name="_인원계획표 _2002TMP-POW1_2002TMP_2002TMP-POW1_2002TMP-POW1_2003TMP-POW01" xfId="349"/>
    <cellStyle name="_인원계획표 _2002TMP-POW1_2002TMP_2003TMP-POW01" xfId="350"/>
    <cellStyle name="_인원계획표 _2002TMP-POW1_2002TMP-POW1" xfId="351"/>
    <cellStyle name="_인원계획표 _2002TMP-POW1_2002TMP-POW1_2002TMP-POW1" xfId="352"/>
    <cellStyle name="_인원계획표 _2002TMP-POW1_2002TMP-POW1_2002TMP-POW1_2002TMP" xfId="353"/>
    <cellStyle name="_인원계획표 _2002TMP-POW1_2002TMP-POW1_2002TMP-POW1_2002TMP_2002TMP-POW1" xfId="354"/>
    <cellStyle name="_인원계획표 _2002TMP-POW1_2002TMP-POW1_2002TMP-POW1_2002TMP_2002TMP-POW1_2002TMP-POW1" xfId="355"/>
    <cellStyle name="_인원계획표 _2002TMP-POW1_2002TMP-POW1_2002TMP-POW1_2002TMP_2002TMP-POW1_2002TMP-POW1_2002TMP-POW1" xfId="356"/>
    <cellStyle name="_인원계획표 _2002TMP-POW1_2002TMP-POW1_2002TMP-POW1_2002TMP_2002TMP-POW1_2002TMP-POW1_2002TMP-POW1_2002TMP-POW1" xfId="357"/>
    <cellStyle name="_인원계획표 _2002TMP-POW1_2002TMP-POW1_2002TMP-POW1_2002TMP_2002TMP-POW1_2002TMP-POW1_2002TMP-POW1_2002TMP-POW1_2002TMP-POW1" xfId="358"/>
    <cellStyle name="_인원계획표 _2002TMP-POW1_2002TMP-POW1_2002TMP-POW1_2002TMP_2002TMP-POW1_2002TMP-POW1_2002TMP-POW1_2002TMP-POW1_2003TMP-POW01" xfId="359"/>
    <cellStyle name="_인원계획표 _2002TMP-POW1_2002TMP-POW1_2002TMP-POW1_2002TMP_2002TMP-POW1_2002TMP-POW1_2003TMP-POW01" xfId="360"/>
    <cellStyle name="_인원계획표 _2002TMP-POW1_2002TMP-POW1_2002TMP-POW1_2002TMP_2003TMP-POW01" xfId="361"/>
    <cellStyle name="_인원계획표 _2002TMP-POW1_2002TMP-POW1_2002TMP-POW1_2002TMP-POW1" xfId="362"/>
    <cellStyle name="_인원계획표 _2002TMP-POW1_2002TMP-POW1_2002TMP-POW1_2002TMP-POW1_2002TMP-POW1" xfId="363"/>
    <cellStyle name="_인원계획표 _2002TMP-POW1_2002TMP-POW1_2002TMP-POW1_2002TMP-POW1_2002TMP-POW1_2002TMP" xfId="364"/>
    <cellStyle name="_인원계획표 _2002TMP-POW1_2002TMP-POW1_2002TMP-POW1_2002TMP-POW1_2002TMP-POW1_2002TMP_2002TMP-POW1" xfId="365"/>
    <cellStyle name="_인원계획표 _2002TMP-POW1_2002TMP-POW1_2002TMP-POW1_2002TMP-POW1_2002TMP-POW1_2002TMP_2002TMP-POW1_2002TMP-POW1" xfId="366"/>
    <cellStyle name="_인원계획표 _2002TMP-POW1_2002TMP-POW1_2002TMP-POW1_2002TMP-POW1_2002TMP-POW1_2002TMP_2002TMP-POW1_2002TMP-POW1_2002TMP-POW1" xfId="367"/>
    <cellStyle name="_인원계획표 _2002TMP-POW1_2002TMP-POW1_2002TMP-POW1_2002TMP-POW1_2002TMP-POW1_2002TMP_2002TMP-POW1_2002TMP-POW1_2002TMP-POW1_2002TMP-POW1" xfId="368"/>
    <cellStyle name="_인원계획표 _2002TMP-POW1_2002TMP-POW1_2002TMP-POW1_2002TMP-POW1_2002TMP-POW1_2002TMP_2002TMP-POW1_2002TMP-POW1_2002TMP-POW1_2002TMP-POW1_2002TMP-POW1" xfId="369"/>
    <cellStyle name="_인원계획표 _2002TMP-POW1_2002TMP-POW1_2002TMP-POW1_2002TMP-POW1_2002TMP-POW1_2002TMP_2002TMP-POW1_2002TMP-POW1_2002TMP-POW1_2002TMP-POW1_2003TMP-POW01" xfId="370"/>
    <cellStyle name="_인원계획표 _2002TMP-POW1_2002TMP-POW1_2002TMP-POW1_2002TMP-POW1_2002TMP-POW1_2002TMP_2002TMP-POW1_2002TMP-POW1_2003TMP-POW01" xfId="371"/>
    <cellStyle name="_인원계획표 _2002TMP-POW1_2002TMP-POW1_2002TMP-POW1_2002TMP-POW1_2002TMP-POW1_2002TMP_2003TMP-POW01" xfId="372"/>
    <cellStyle name="_인원계획표 _2002TMP-POW1_2002TMP-POW1_2002TMP-POW1_2002TMP-POW1_2002TMP-POW1_2002TMP-POW1" xfId="373"/>
    <cellStyle name="_인원계획표 _2002TMP-POW1_2002TMP-POW1_2002TMP-POW1_2002TMP-POW1_2002TMP-POW1_2002TMP-POW1_2002TMP-POW1" xfId="374"/>
    <cellStyle name="_인원계획표 _2002TMP-POW1_2002TMP-POW1_2002TMP-POW1_2002TMP-POW1_2002TMP-POW1_2002TMP-POW1_2002TMP-POW1_2002TMP-POW1" xfId="375"/>
    <cellStyle name="_인원계획표 _2002TMP-POW1_2002TMP-POW1_2002TMP-POW1_2002TMP-POW1_2002TMP-POW1_2002TMP-POW1_2002TMP-POW1_2002TMP-POW1_2002TMP-POW1" xfId="376"/>
    <cellStyle name="_인원계획표 _2002TMP-POW1_2002TMP-POW1_2002TMP-POW1_2002TMP-POW1_2002TMP-POW1_2002TMP-POW1_2002TMP-POW1_2002TMP-POW1_2002TMP-POW1_2002TMP-POW1" xfId="377"/>
    <cellStyle name="_인원계획표 _2002TMP-POW1_2002TMP-POW1_2002TMP-POW1_2002TMP-POW1_2002TMP-POW1_2002TMP-POW1_2002TMP-POW1_2002TMP-POW1_2002TMP-POW1_2002TMP-POW1_2002TMP-POW1" xfId="378"/>
    <cellStyle name="_인원계획표 _2002TMP-POW1_2002TMP-POW1_2002TMP-POW1_2002TMP-POW1_2002TMP-POW1_2002TMP-POW1_2002TMP-POW1_2002TMP-POW1_2002TMP-POW1_2002TMP-POW1_2002TMP-POW1_2002TMP-POW1" xfId="379"/>
    <cellStyle name="_인원계획표 _2002TMP-POW1_2002TMP-POW1_2002TMP-POW1_2002TMP-POW1_2002TMP-POW1_2002TMP-POW1_2002TMP-POW1_2002TMP-POW1_2002TMP-POW1_2002TMP-POW1_2002TMP-POW1_2002TMP-POW1_2002TMP-POW1" xfId="380"/>
    <cellStyle name="_인원계획표 _2002TMP-POW1_2002TMP-POW1_2002TMP-POW1_2002TMP-POW1_2002TMP-POW1_2002TMP-POW1_2002TMP-POW1_2002TMP-POW1_2002TMP-POW1_2002TMP-POW1_2002TMP-POW1_2002TMP-POW1_2003TMP-POW01" xfId="381"/>
    <cellStyle name="_인원계획표 _2002TMP-POW1_2002TMP-POW1_2002TMP-POW1_2002TMP-POW1_2002TMP-POW1_2002TMP-POW1_2002TMP-POW1_2002TMP-POW1_2002TMP-POW1_2002TMP-POW1_2003TMP-POW01" xfId="382"/>
    <cellStyle name="_인원계획표 _2002TMP-POW1_2002TMP-POW1_2002TMP-POW1_2002TMP-POW1_2002TMP-POW1_2002TMP-POW1_2002TMP-POW1_2002TMP-POW1_2003TMP-POW01" xfId="383"/>
    <cellStyle name="_인원계획표 _2002TMP-POW1_2002TMP-POW1_2002TMP-POW1_2002TMP-POW1_2002TMP-POW1_2002TMP-POW1_2003TMP-POW01" xfId="384"/>
    <cellStyle name="_인원계획표 _2002TMP-POW1_2002TMP-POW1_2002TMP-POW1_2002TMP-POW1_2003TMP-POW01" xfId="385"/>
    <cellStyle name="_인원계획표 _2002TMP-POW1_2002TMP-POW1_2003TMP-POW01" xfId="386"/>
    <cellStyle name="_인원계획표 _2002TMP-POW1_2002TMP-POW11" xfId="387"/>
    <cellStyle name="_인원계획표 _2002TMP-POW1_2002TMP-POW11_2002TMP-POW1" xfId="388"/>
    <cellStyle name="_인원계획표 _2002TMP-POW1_2002TMP-POW11_2002TMP-POW1_2002TMP-POW1" xfId="389"/>
    <cellStyle name="_인원계획표 _2002TMP-POW1_2002TMP-POW11_2002TMP-POW1_2002TMP-POW1_2002TMP-POW1" xfId="390"/>
    <cellStyle name="_인원계획표 _2002TMP-POW1_2002TMP-POW11_2002TMP-POW1_2002TMP-POW1_2002TMP-POW1_2002TMP-POW1" xfId="391"/>
    <cellStyle name="_인원계획표 _2002TMP-POW1_2002TMP-POW11_2002TMP-POW1_2002TMP-POW1_2002TMP-POW1_2002TMP-POW1_2002TMP-POW1" xfId="392"/>
    <cellStyle name="_인원계획표 _2002TMP-POW1_2002TMP-POW11_2002TMP-POW1_2002TMP-POW1_2002TMP-POW1_2002TMP-POW1_2003TMP-POW01" xfId="393"/>
    <cellStyle name="_인원계획표 _2002TMP-POW1_2002TMP-POW11_2002TMP-POW1_2002TMP-POW1_2003TMP-POW01" xfId="394"/>
    <cellStyle name="_인원계획표 _2002TMP-POW1_2002TMP-POW11_2003TMP-POW01" xfId="395"/>
    <cellStyle name="_인원계획표 _2002TMP-POW1_원당TOTAL(R0)" xfId="396"/>
    <cellStyle name="_인원계획표 _2002TMP-POW1_원당TOTAL(R0)_2002TMP-POW1" xfId="397"/>
    <cellStyle name="_인원계획표 _2002TMP-POW1_원당TOTAL(R0)_2002TMP-POW1_2002TMP-POW1" xfId="398"/>
    <cellStyle name="_인원계획표 _2002TMP-POW1_원당TOTAL(R0)_2002TMP-POW1_2002TMP-POW1_2002TMP-POW1" xfId="399"/>
    <cellStyle name="_인원계획표 _2002TMP-POW1_원당TOTAL(R0)_2002TMP-POW1_2002TMP-POW1_2002TMP-POW1_2002TMP-POW1" xfId="400"/>
    <cellStyle name="_인원계획표 _2002TMP-POW1_원당TOTAL(R0)_2002TMP-POW1_2002TMP-POW1_2002TMP-POW1_2002TMP-POW1_2002TMP-POW1" xfId="401"/>
    <cellStyle name="_인원계획표 _2002TMP-POW1_원당TOTAL(R0)_2002TMP-POW1_2002TMP-POW1_2002TMP-POW1_2002TMP-POW1_2002TMP-POW1_2002TMP-POW1" xfId="402"/>
    <cellStyle name="_인원계획표 _2002TMP-POW1_원당TOTAL(R0)_2002TMP-POW1_2002TMP-POW1_2002TMP-POW1_2002TMP-POW1_2002TMP-POW1_2002TMP-POW1_2002TMP-POW1" xfId="403"/>
    <cellStyle name="_인원계획표 _2002TMP-POW1_원당TOTAL(R0)_2002TMP-POW1_2002TMP-POW1_2002TMP-POW1_2002TMP-POW1_2002TMP-POW1_2002TMP-POW1_2003TMP-POW01" xfId="404"/>
    <cellStyle name="_인원계획표 _2002TMP-POW1_원당TOTAL(R0)_2002TMP-POW1_2002TMP-POW1_2002TMP-POW1_2002TMP-POW1_2003TMP-POW01" xfId="405"/>
    <cellStyle name="_인원계획표 _2002TMP-POW1_원당TOTAL(R0)_2002TMP-POW1_2002TMP-POW1_2003TMP-POW01" xfId="406"/>
    <cellStyle name="_인원계획표 _2002TMP-POW1_원당TOTAL(R0)_2003TMP-POW01" xfId="407"/>
    <cellStyle name="_인원계획표 _2002TMP-POW11" xfId="408"/>
    <cellStyle name="_인원계획표 _2002TMP-POW11_2002TMP" xfId="409"/>
    <cellStyle name="_인원계획표 _2002TMP-POW11_2002TMP_2002TMP-POW1" xfId="410"/>
    <cellStyle name="_인원계획표 _2002TMP-POW11_2002TMP_2002TMP-POW1_2002TMP-POW1" xfId="411"/>
    <cellStyle name="_인원계획표 _2002TMP-POW11_2002TMP_2002TMP-POW1_2002TMP-POW1_2002TMP-POW1" xfId="412"/>
    <cellStyle name="_인원계획표 _2002TMP-POW11_2002TMP_2002TMP-POW1_2002TMP-POW1_2002TMP-POW1_2002TMP-POW1" xfId="413"/>
    <cellStyle name="_인원계획표 _2002TMP-POW11_2002TMP_2002TMP-POW1_2002TMP-POW1_2002TMP-POW1_2002TMP-POW1_2002TMP-POW1" xfId="414"/>
    <cellStyle name="_인원계획표 _2002TMP-POW11_2002TMP_2002TMP-POW1_2002TMP-POW1_2002TMP-POW1_2002TMP-POW1_2003TMP-POW01" xfId="415"/>
    <cellStyle name="_인원계획표 _2002TMP-POW11_2002TMP_2002TMP-POW1_2002TMP-POW1_2003TMP-POW01" xfId="416"/>
    <cellStyle name="_인원계획표 _2002TMP-POW11_2002TMP_2003TMP-POW01" xfId="417"/>
    <cellStyle name="_인원계획표 _2002TMP-POW11_2002TMP-POW1" xfId="418"/>
    <cellStyle name="_인원계획표 _2002TMP-POW11_2002TMP-POW1_2002TMP-POW1" xfId="419"/>
    <cellStyle name="_인원계획표 _2002TMP-POW11_2002TMP-POW1_2002TMP-POW1_2002TMP-POW1" xfId="420"/>
    <cellStyle name="_인원계획표 _2002TMP-POW11_2002TMP-POW1_2002TMP-POW1_2002TMP-POW1_2002TMP-POW1" xfId="421"/>
    <cellStyle name="_인원계획표 _2002TMP-POW11_2002TMP-POW1_2002TMP-POW1_2002TMP-POW1_2002TMP-POW1_2002TMP-POW1" xfId="422"/>
    <cellStyle name="_인원계획표 _2002TMP-POW11_2002TMP-POW1_2002TMP-POW1_2002TMP-POW1_2002TMP-POW1_2002TMP-POW1_2002TMP-POW1" xfId="423"/>
    <cellStyle name="_인원계획표 _2002TMP-POW11_2002TMP-POW1_2002TMP-POW1_2002TMP-POW1_2002TMP-POW1_2002TMP-POW1_2002TMP-POW1_2002TMP-POW1" xfId="424"/>
    <cellStyle name="_인원계획표 _2002TMP-POW11_2002TMP-POW1_2002TMP-POW1_2002TMP-POW1_2002TMP-POW1_2002TMP-POW1_2002TMP-POW1_2002TMP-POW1_2002TMP-POW1" xfId="425"/>
    <cellStyle name="_인원계획표 _2002TMP-POW11_2002TMP-POW1_2002TMP-POW1_2002TMP-POW1_2002TMP-POW1_2002TMP-POW1_2002TMP-POW1_2002TMP-POW1_2003TMP-POW01" xfId="426"/>
    <cellStyle name="_인원계획표 _2002TMP-POW11_2002TMP-POW1_2002TMP-POW1_2002TMP-POW1_2002TMP-POW1_2002TMP-POW1_2003TMP-POW01" xfId="427"/>
    <cellStyle name="_인원계획표 _2002TMP-POW11_2002TMP-POW1_2002TMP-POW1_2002TMP-POW1_2003TMP-POW01" xfId="428"/>
    <cellStyle name="_인원계획표 _2002TMP-POW11_2002TMP-POW1_2003TMP-POW01" xfId="429"/>
    <cellStyle name="_인원계획표 _2002TMP-POW11_2002TMP-POW11" xfId="430"/>
    <cellStyle name="_인원계획표 _2002TMP-POW11_2002TMP-POW11_2002TMP-POW1" xfId="431"/>
    <cellStyle name="_인원계획표 _2002TMP-POW11_2002TMP-POW11_2002TMP-POW1_2002TMP-POW1" xfId="432"/>
    <cellStyle name="_인원계획표 _2002TMP-POW11_2002TMP-POW11_2002TMP-POW1_2002TMP-POW1_2002TMP-POW1" xfId="433"/>
    <cellStyle name="_인원계획표 _2002TMP-POW11_2002TMP-POW11_2002TMP-POW1_2002TMP-POW1_2002TMP-POW1_2002TMP-POW1" xfId="434"/>
    <cellStyle name="_인원계획표 _2002TMP-POW11_2002TMP-POW11_2002TMP-POW1_2002TMP-POW1_2002TMP-POW1_2002TMP-POW1_2002TMP-POW1" xfId="435"/>
    <cellStyle name="_인원계획표 _2002TMP-POW11_2002TMP-POW11_2002TMP-POW1_2002TMP-POW1_2002TMP-POW1_2002TMP-POW1_2003TMP-POW01" xfId="436"/>
    <cellStyle name="_인원계획표 _2002TMP-POW11_2002TMP-POW11_2002TMP-POW1_2002TMP-POW1_2003TMP-POW01" xfId="437"/>
    <cellStyle name="_인원계획표 _2002TMP-POW11_2002TMP-POW11_2003TMP-POW01" xfId="438"/>
    <cellStyle name="_인원계획표 _2002TMP-POW11_원당TOTAL(R0)" xfId="439"/>
    <cellStyle name="_인원계획표 _2002TMP-POW11_원당TOTAL(R0)_2002TMP-POW1" xfId="440"/>
    <cellStyle name="_인원계획표 _2002TMP-POW11_원당TOTAL(R0)_2002TMP-POW1_2002TMP-POW1" xfId="441"/>
    <cellStyle name="_인원계획표 _2002TMP-POW11_원당TOTAL(R0)_2002TMP-POW1_2002TMP-POW1_2002TMP-POW1" xfId="442"/>
    <cellStyle name="_인원계획표 _2002TMP-POW11_원당TOTAL(R0)_2002TMP-POW1_2002TMP-POW1_2002TMP-POW1_2002TMP-POW1" xfId="443"/>
    <cellStyle name="_인원계획표 _2002TMP-POW11_원당TOTAL(R0)_2002TMP-POW1_2002TMP-POW1_2002TMP-POW1_2002TMP-POW1_2002TMP-POW1" xfId="444"/>
    <cellStyle name="_인원계획표 _2002TMP-POW11_원당TOTAL(R0)_2002TMP-POW1_2002TMP-POW1_2002TMP-POW1_2002TMP-POW1_2002TMP-POW1_2002TMP-POW1" xfId="445"/>
    <cellStyle name="_인원계획표 _2002TMP-POW11_원당TOTAL(R0)_2002TMP-POW1_2002TMP-POW1_2002TMP-POW1_2002TMP-POW1_2002TMP-POW1_2002TMP-POW1_2002TMP-POW1" xfId="446"/>
    <cellStyle name="_인원계획표 _2002TMP-POW11_원당TOTAL(R0)_2002TMP-POW1_2002TMP-POW1_2002TMP-POW1_2002TMP-POW1_2002TMP-POW1_2002TMP-POW1_2003TMP-POW01" xfId="447"/>
    <cellStyle name="_인원계획표 _2002TMP-POW11_원당TOTAL(R0)_2002TMP-POW1_2002TMP-POW1_2002TMP-POW1_2002TMP-POW1_2003TMP-POW01" xfId="448"/>
    <cellStyle name="_인원계획표 _2002TMP-POW11_원당TOTAL(R0)_2002TMP-POW1_2002TMP-POW1_2003TMP-POW01" xfId="449"/>
    <cellStyle name="_인원계획표 _2002TMP-POW11_원당TOTAL(R0)_2003TMP-POW01" xfId="450"/>
    <cellStyle name="_인원계획표 _2003TMP-POW0" xfId="451"/>
    <cellStyle name="_인원계획표 _2003TMP-POW0_2003TMP-POW1" xfId="452"/>
    <cellStyle name="_인원계획표 _2003TMP-POW0_2003TMP-POW1_2003TMP-POW1" xfId="453"/>
    <cellStyle name="_인원계획표 _2003TMP-POW0_2003TMP-POW1_2003TMP-POW1_2003TMP-POW1" xfId="454"/>
    <cellStyle name="_인원계획표 _2003TMP-POW0_2003TMP-POW1_2003TMP-POW1_2003TMP-POW1_2003TMP-POW1" xfId="455"/>
    <cellStyle name="_인원계획표 _2003TMP-POW01" xfId="456"/>
    <cellStyle name="_인원계획표 _2003TMP-POW1" xfId="457"/>
    <cellStyle name="_인원계획표 _2003TMP-POW1_2003TMP-POW1" xfId="458"/>
    <cellStyle name="_인원계획표 _2003TMP-POW1_2003TMP-POW1_2003TMP-POW1" xfId="459"/>
    <cellStyle name="_인원계획표 _2003TMP-POW1_2003TMP-POW1_2003TMP-POW1_2003TMP-POW1" xfId="460"/>
    <cellStyle name="_인원계획표 _2003TMP-POW1_2003TMP-POW1_2003TMP-POW1_2003TMP-POW1_2003TMP-POW1" xfId="461"/>
    <cellStyle name="_인원계획표 _2003TMP-POW1-1" xfId="462"/>
    <cellStyle name="_인원계획표 _2003TMP-POW1-1_2003TMP-POW1" xfId="463"/>
    <cellStyle name="_인원계획표 _2003TMP-POW1-1_2003TMP-POW1_2003TMP-POW1" xfId="464"/>
    <cellStyle name="_인원계획표 _2003TMP-POW1-1_2003TMP-POW1_2003TMP-POW1_2003TMP-POW1" xfId="465"/>
    <cellStyle name="_인원계획표 _2003TMP-POW1-1_2003TMP-POW1_2003TMP-POW1_2003TMP-POW1_2003TMP-POW1" xfId="466"/>
    <cellStyle name="_인원계획표 _2003TMP-POWER" xfId="467"/>
    <cellStyle name="_인원계획표 _2003TMP-POWER_2003TMP-POW1" xfId="468"/>
    <cellStyle name="_인원계획표 _2003TMP-POWER_2003TMP-POW1_2003TMP-POW1" xfId="469"/>
    <cellStyle name="_인원계획표 _2003TMP-POWER_2003TMP-POW1_2003TMP-POW1_2003TMP-POW1" xfId="470"/>
    <cellStyle name="_인원계획표 _2003TMP-POWER_2003TMP-POW1_2003TMP-POW1_2003TMP-POW1_2003TMP-POW1" xfId="471"/>
    <cellStyle name="_인원계획표 _APT평당금액분석표-TOT" xfId="472"/>
    <cellStyle name="_인원계획표 _APT평당금액분석표-TOT_APT평당금액분석표-TOT" xfId="473"/>
    <cellStyle name="_인원계획표 _Book1" xfId="474"/>
    <cellStyle name="_인원계획표 _Book1_2002TMP" xfId="475"/>
    <cellStyle name="_인원계획표 _Book1_2002TMP_2002TMP-POW1" xfId="476"/>
    <cellStyle name="_인원계획표 _Book1_2002TMP_2002TMP-POW1_2002TMP-POW1" xfId="477"/>
    <cellStyle name="_인원계획표 _Book1_2002TMP_2002TMP-POW1_2002TMP-POW1_2002TMP-POW1" xfId="478"/>
    <cellStyle name="_인원계획표 _Book1_2002TMP_2002TMP-POW1_2002TMP-POW1_2002TMP-POW1_2002TMP-POW1" xfId="479"/>
    <cellStyle name="_인원계획표 _Book1_2002TMP_2002TMP-POW1_2002TMP-POW1_2002TMP-POW1_2002TMP-POW1_2002TMP-POW1" xfId="480"/>
    <cellStyle name="_인원계획표 _Book1_2002TMP_2002TMP-POW1_2002TMP-POW1_2002TMP-POW1_2002TMP-POW1_2003TMP-POW01" xfId="481"/>
    <cellStyle name="_인원계획표 _Book1_2002TMP_2002TMP-POW1_2002TMP-POW1_2003TMP-POW01" xfId="482"/>
    <cellStyle name="_인원계획표 _Book1_2002TMP_2003TMP-POW01" xfId="483"/>
    <cellStyle name="_인원계획표 _Book1_2002TMP-POW1" xfId="484"/>
    <cellStyle name="_인원계획표 _Book1_2002TMP-POW1_2002TMP-POW1" xfId="485"/>
    <cellStyle name="_인원계획표 _Book1_2002TMP-POW1_2002TMP-POW1_2002TMP" xfId="486"/>
    <cellStyle name="_인원계획표 _Book1_2002TMP-POW1_2002TMP-POW1_2002TMP_2002TMP-POW1" xfId="487"/>
    <cellStyle name="_인원계획표 _Book1_2002TMP-POW1_2002TMP-POW1_2002TMP_2002TMP-POW1_2002TMP-POW1" xfId="488"/>
    <cellStyle name="_인원계획표 _Book1_2002TMP-POW1_2002TMP-POW1_2002TMP_2002TMP-POW1_2002TMP-POW1_2002TMP-POW1" xfId="489"/>
    <cellStyle name="_인원계획표 _Book1_2002TMP-POW1_2002TMP-POW1_2002TMP_2002TMP-POW1_2002TMP-POW1_2002TMP-POW1_2002TMP-POW1" xfId="490"/>
    <cellStyle name="_인원계획표 _Book1_2002TMP-POW1_2002TMP-POW1_2002TMP_2002TMP-POW1_2002TMP-POW1_2002TMP-POW1_2002TMP-POW1_2002TMP-POW1" xfId="491"/>
    <cellStyle name="_인원계획표 _Book1_2002TMP-POW1_2002TMP-POW1_2002TMP_2002TMP-POW1_2002TMP-POW1_2002TMP-POW1_2002TMP-POW1_2003TMP-POW01" xfId="492"/>
    <cellStyle name="_인원계획표 _Book1_2002TMP-POW1_2002TMP-POW1_2002TMP_2002TMP-POW1_2002TMP-POW1_2003TMP-POW01" xfId="493"/>
    <cellStyle name="_인원계획표 _Book1_2002TMP-POW1_2002TMP-POW1_2002TMP_2003TMP-POW01" xfId="494"/>
    <cellStyle name="_인원계획표 _Book1_2002TMP-POW1_2002TMP-POW1_2002TMP-POW1" xfId="495"/>
    <cellStyle name="_인원계획표 _Book1_2002TMP-POW1_2002TMP-POW1_2002TMP-POW1_2002TMP-POW1" xfId="496"/>
    <cellStyle name="_인원계획표 _Book1_2002TMP-POW1_2002TMP-POW1_2002TMP-POW1_2002TMP-POW1_2002TMP" xfId="497"/>
    <cellStyle name="_인원계획표 _Book1_2002TMP-POW1_2002TMP-POW1_2002TMP-POW1_2002TMP-POW1_2002TMP_2002TMP-POW1" xfId="498"/>
    <cellStyle name="_인원계획표 _Book1_2002TMP-POW1_2002TMP-POW1_2002TMP-POW1_2002TMP-POW1_2002TMP_2002TMP-POW1_2002TMP-POW1" xfId="499"/>
    <cellStyle name="_인원계획표 _Book1_2002TMP-POW1_2002TMP-POW1_2002TMP-POW1_2002TMP-POW1_2002TMP_2002TMP-POW1_2002TMP-POW1_2002TMP-POW1" xfId="500"/>
    <cellStyle name="_인원계획표 _Book1_2002TMP-POW1_2002TMP-POW1_2002TMP-POW1_2002TMP-POW1_2002TMP_2002TMP-POW1_2002TMP-POW1_2002TMP-POW1_2002TMP-POW1" xfId="501"/>
    <cellStyle name="_인원계획표 _Book1_2002TMP-POW1_2002TMP-POW1_2002TMP-POW1_2002TMP-POW1_2002TMP_2002TMP-POW1_2002TMP-POW1_2002TMP-POW1_2002TMP-POW1_2002TMP-POW1" xfId="502"/>
    <cellStyle name="_인원계획표 _Book1_2002TMP-POW1_2002TMP-POW1_2002TMP-POW1_2002TMP-POW1_2002TMP_2002TMP-POW1_2002TMP-POW1_2002TMP-POW1_2002TMP-POW1_2003TMP-POW01" xfId="503"/>
    <cellStyle name="_인원계획표 _Book1_2002TMP-POW1_2002TMP-POW1_2002TMP-POW1_2002TMP-POW1_2002TMP_2002TMP-POW1_2002TMP-POW1_2003TMP-POW01" xfId="504"/>
    <cellStyle name="_인원계획표 _Book1_2002TMP-POW1_2002TMP-POW1_2002TMP-POW1_2002TMP-POW1_2002TMP_2003TMP-POW01" xfId="505"/>
    <cellStyle name="_인원계획표 _Book1_2002TMP-POW1_2002TMP-POW1_2002TMP-POW1_2002TMP-POW1_2002TMP-POW1" xfId="506"/>
    <cellStyle name="_인원계획표 _Book1_2002TMP-POW1_2002TMP-POW1_2002TMP-POW1_2002TMP-POW1_2002TMP-POW1_2002TMP-POW1" xfId="507"/>
    <cellStyle name="_인원계획표 _Book1_2002TMP-POW1_2002TMP-POW1_2002TMP-POW1_2002TMP-POW1_2002TMP-POW1_2002TMP-POW1_2002TMP-POW1" xfId="508"/>
    <cellStyle name="_인원계획표 _Book1_2002TMP-POW1_2002TMP-POW1_2002TMP-POW1_2002TMP-POW1_2002TMP-POW1_2002TMP-POW1_2002TMP-POW1_2002TMP-POW1" xfId="509"/>
    <cellStyle name="_인원계획표 _Book1_2002TMP-POW1_2002TMP-POW1_2002TMP-POW1_2002TMP-POW1_2002TMP-POW1_2002TMP-POW1_2002TMP-POW1_2002TMP-POW1_2002TMP-POW1" xfId="510"/>
    <cellStyle name="_인원계획표 _Book1_2002TMP-POW1_2002TMP-POW1_2002TMP-POW1_2002TMP-POW1_2002TMP-POW1_2002TMP-POW1_2002TMP-POW1_2002TMP-POW1_2002TMP-POW1_2002TMP-POW1" xfId="511"/>
    <cellStyle name="_인원계획표 _Book1_2002TMP-POW1_2002TMP-POW1_2002TMP-POW1_2002TMP-POW1_2002TMP-POW1_2002TMP-POW1_2002TMP-POW1_2002TMP-POW1_2002TMP-POW1_2002TMP-POW1_2002TMP-POW1" xfId="512"/>
    <cellStyle name="_인원계획표 _Book1_2002TMP-POW1_2002TMP-POW1_2002TMP-POW1_2002TMP-POW1_2002TMP-POW1_2002TMP-POW1_2002TMP-POW1_2002TMP-POW1_2002TMP-POW1_2002TMP-POW1_2002TMP-POW1_2002TMP-POW1" xfId="513"/>
    <cellStyle name="_인원계획표 _Book1_2002TMP-POW1_2002TMP-POW1_2002TMP-POW1_2002TMP-POW1_2002TMP-POW1_2002TMP-POW1_2002TMP-POW1_2002TMP-POW1_2002TMP-POW1_2002TMP-POW1_2002TMP-POW1_2003TMP-POW01" xfId="514"/>
    <cellStyle name="_인원계획표 _Book1_2002TMP-POW1_2002TMP-POW1_2002TMP-POW1_2002TMP-POW1_2002TMP-POW1_2002TMP-POW1_2002TMP-POW1_2002TMP-POW1_2002TMP-POW1_2003TMP-POW01" xfId="515"/>
    <cellStyle name="_인원계획표 _Book1_2002TMP-POW1_2002TMP-POW1_2002TMP-POW1_2002TMP-POW1_2002TMP-POW1_2002TMP-POW1_2002TMP-POW1_2003TMP-POW01" xfId="516"/>
    <cellStyle name="_인원계획표 _Book1_2002TMP-POW1_2002TMP-POW1_2002TMP-POW1_2002TMP-POW1_2002TMP-POW1_2003TMP-POW01" xfId="517"/>
    <cellStyle name="_인원계획표 _Book1_2002TMP-POW1_2002TMP-POW1_2002TMP-POW1_2003TMP-POW01" xfId="518"/>
    <cellStyle name="_인원계획표 _Book1_2002TMP-POW1_2003TMP-POW01" xfId="519"/>
    <cellStyle name="_인원계획표 _Book1_2002TMP-POW11" xfId="520"/>
    <cellStyle name="_인원계획표 _Book1_2002TMP-POW11_2002TMP-POW1" xfId="521"/>
    <cellStyle name="_인원계획표 _Book1_2002TMP-POW11_2002TMP-POW1_2002TMP-POW1" xfId="522"/>
    <cellStyle name="_인원계획표 _Book1_2002TMP-POW11_2002TMP-POW1_2002TMP-POW1_2002TMP-POW1" xfId="523"/>
    <cellStyle name="_인원계획표 _Book1_2002TMP-POW11_2002TMP-POW1_2002TMP-POW1_2002TMP-POW1_2002TMP-POW1" xfId="524"/>
    <cellStyle name="_인원계획표 _Book1_2002TMP-POW11_2002TMP-POW1_2002TMP-POW1_2002TMP-POW1_2002TMP-POW1_2002TMP-POW1" xfId="525"/>
    <cellStyle name="_인원계획표 _Book1_2002TMP-POW11_2002TMP-POW1_2002TMP-POW1_2002TMP-POW1_2002TMP-POW1_2003TMP-POW01" xfId="526"/>
    <cellStyle name="_인원계획표 _Book1_2002TMP-POW11_2002TMP-POW1_2002TMP-POW1_2003TMP-POW01" xfId="527"/>
    <cellStyle name="_인원계획표 _Book1_2002TMP-POW11_2003TMP-POW01" xfId="528"/>
    <cellStyle name="_인원계획표 _Book1_원당TOTAL(R0)" xfId="529"/>
    <cellStyle name="_인원계획표 _Book1_원당TOTAL(R0)_2002TMP-POW1" xfId="530"/>
    <cellStyle name="_인원계획표 _Book1_원당TOTAL(R0)_2002TMP-POW1_2002TMP-POW1" xfId="531"/>
    <cellStyle name="_인원계획표 _Book1_원당TOTAL(R0)_2002TMP-POW1_2002TMP-POW1_2002TMP-POW1" xfId="532"/>
    <cellStyle name="_인원계획표 _Book1_원당TOTAL(R0)_2002TMP-POW1_2002TMP-POW1_2002TMP-POW1_2002TMP-POW1" xfId="533"/>
    <cellStyle name="_인원계획표 _Book1_원당TOTAL(R0)_2002TMP-POW1_2002TMP-POW1_2002TMP-POW1_2002TMP-POW1_2002TMP-POW1" xfId="534"/>
    <cellStyle name="_인원계획표 _Book1_원당TOTAL(R0)_2002TMP-POW1_2002TMP-POW1_2002TMP-POW1_2002TMP-POW1_2002TMP-POW1_2002TMP-POW1" xfId="535"/>
    <cellStyle name="_인원계획표 _Book1_원당TOTAL(R0)_2002TMP-POW1_2002TMP-POW1_2002TMP-POW1_2002TMP-POW1_2002TMP-POW1_2002TMP-POW1_2002TMP-POW1" xfId="536"/>
    <cellStyle name="_인원계획표 _Book1_원당TOTAL(R0)_2002TMP-POW1_2002TMP-POW1_2002TMP-POW1_2002TMP-POW1_2002TMP-POW1_2002TMP-POW1_2003TMP-POW01" xfId="537"/>
    <cellStyle name="_인원계획표 _Book1_원당TOTAL(R0)_2002TMP-POW1_2002TMP-POW1_2002TMP-POW1_2002TMP-POW1_2003TMP-POW01" xfId="538"/>
    <cellStyle name="_인원계획표 _Book1_원당TOTAL(R0)_2002TMP-POW1_2002TMP-POW1_2003TMP-POW01" xfId="539"/>
    <cellStyle name="_인원계획표 _Book1_원당TOTAL(R0)_2003TMP-POW01" xfId="540"/>
    <cellStyle name="_인원계획표 _IMSI-POW1" xfId="541"/>
    <cellStyle name="_인원계획표 _IMSI-POW1_2002TMP-POW1" xfId="542"/>
    <cellStyle name="_인원계획표 _IMSI-POW1_2002TMP-POW1_2002TMP-POW1" xfId="543"/>
    <cellStyle name="_인원계획표 _IMSI-POW1_2002TMP-POW1_2002TMP-POW1_2002TMP-POW1" xfId="544"/>
    <cellStyle name="_인원계획표 _IMSI-POW1_2002TMP-POW1_2002TMP-POW1_2002TMP-POW1_2002TMP-POW1" xfId="545"/>
    <cellStyle name="_인원계획표 _IMSI-POW1_2002TMP-POW1_2002TMP-POW1_2002TMP-POW1_2002TMP-POW1_2002TMP-POW1" xfId="546"/>
    <cellStyle name="_인원계획표 _IMSI-POW1_2002TMP-POW1_2002TMP-POW1_2002TMP-POW1_2002TMP-POW1_2002TMP-POW1_2002TMP-POW1" xfId="547"/>
    <cellStyle name="_인원계획표 _IMSI-POW1_2002TMP-POW1_2002TMP-POW1_2002TMP-POW1_2002TMP-POW1_2002TMP-POW1_2002TMP-POW1_2002TMP-POW1" xfId="548"/>
    <cellStyle name="_인원계획표 _IMSI-POW1_2002TMP-POW1_2002TMP-POW1_2002TMP-POW1_2002TMP-POW1_2002TMP-POW1_2002TMP-POW1_2003TMP-POW01" xfId="549"/>
    <cellStyle name="_인원계획표 _IMSI-POW1_2002TMP-POW1_2002TMP-POW1_2002TMP-POW1_2002TMP-POW1_2003TMP-POW01" xfId="550"/>
    <cellStyle name="_인원계획표 _IMSI-POW1_2002TMP-POW1_2002TMP-POW1_2003TMP-POW01" xfId="551"/>
    <cellStyle name="_인원계획표 _IMSI-POW1_2003TMP-POW01" xfId="552"/>
    <cellStyle name="_인원계획표 _IMSI-POW1_APT평당금액분석표-TOT" xfId="553"/>
    <cellStyle name="_인원계획표 _IMSI-POW1_APT평당금액분석표-TOT_APT평당금액분석표-TOT" xfId="554"/>
    <cellStyle name="_인원계획표 _IMSI-POW1_검암2차장비" xfId="555"/>
    <cellStyle name="_인원계획표 _IMSI-POW1_검암2차장비_아이원플러스내역" xfId="556"/>
    <cellStyle name="_인원계획표 _IMSI-POW1_검암2차집행분석용" xfId="557"/>
    <cellStyle name="_인원계획표 _IMSI-POW1_서계동오피스텔" xfId="558"/>
    <cellStyle name="_인원계획표 _IMSI-POW1_서초동가집행" xfId="559"/>
    <cellStyle name="_인원계획표 _IMSI-POW1_서초장비대비" xfId="560"/>
    <cellStyle name="_인원계획표 _IMSI-POW1_서초장비대비_아이원플러스내역" xfId="561"/>
    <cellStyle name="_인원계획표 _IMSI-POW1_서초풍림아이원플러스(0723)(2)" xfId="562"/>
    <cellStyle name="_인원계획표 _IMSI-POW1_서초풍림아이원플러스(0723)(2)_서계동오피스텔" xfId="563"/>
    <cellStyle name="_인원계획표 _IMSI-POW1_서초풍림아이원플러스(0723)(2)_서초동가집행" xfId="564"/>
    <cellStyle name="_인원계획표 _IMSI-POW1_서초풍림아이원플러스(0723)(2)_서초동오피스텔(구)" xfId="565"/>
    <cellStyle name="_인원계획표 _IMSI-POW1_서초풍림아이원플러스(0723)(2)_서초동오피스텔(구)_아이원플러스내역" xfId="566"/>
    <cellStyle name="_인원계획표 _IMSI-POW1_서초풍림아이원플러스(0723)(2)_아이원플러스내역" xfId="567"/>
    <cellStyle name="_인원계획표 _IMSI-POW1_서초풍림아이원플러스(0723)(2)_아이원플러스내역_아이원플러스내역" xfId="568"/>
    <cellStyle name="_인원계획표 _IMSI-POW1_아이원플러스내역" xfId="569"/>
    <cellStyle name="_인원계획표 _IMSI-POW1_용인동백C5-1BL공동주택건설공사(공사용1104)" xfId="570"/>
    <cellStyle name="_인원계획표 _IMSI-POW1_인천검암2차" xfId="571"/>
    <cellStyle name="_인원계획표 _IMSI-POW1_인천검암2차_아이원플러스내역" xfId="572"/>
    <cellStyle name="_인원계획표 _TMP-POW1" xfId="573"/>
    <cellStyle name="_인원계획표 _TMP-POW1_2002TMP-POW1" xfId="574"/>
    <cellStyle name="_인원계획표 _TMP-POW1_2002TMP-POW1_2002TMP-POW1" xfId="575"/>
    <cellStyle name="_인원계획표 _TMP-POW1_2002TMP-POW1_2002TMP-POW1_2002TMP-POW1" xfId="576"/>
    <cellStyle name="_인원계획표 _TMP-POW1_2002TMP-POW1_2002TMP-POW1_2002TMP-POW1_2002TMP-POW1" xfId="577"/>
    <cellStyle name="_인원계획표 _TMP-POW1_2002TMP-POW1_2002TMP-POW1_2002TMP-POW1_2002TMP-POW1_2002TMP-POW1" xfId="578"/>
    <cellStyle name="_인원계획표 _TMP-POW1_2002TMP-POW1_2002TMP-POW1_2002TMP-POW1_2002TMP-POW1_2002TMP-POW1_2002TMP-POW1" xfId="579"/>
    <cellStyle name="_인원계획표 _TMP-POW1_2002TMP-POW1_2002TMP-POW1_2002TMP-POW1_2002TMP-POW1_2002TMP-POW1_2002TMP-POW1_2002TMP-POW1" xfId="580"/>
    <cellStyle name="_인원계획표 _TMP-POW1_2002TMP-POW1_2002TMP-POW1_2002TMP-POW1_2002TMP-POW1_2002TMP-POW1_2002TMP-POW1_2003TMP-POW01" xfId="581"/>
    <cellStyle name="_인원계획표 _TMP-POW1_2002TMP-POW1_2002TMP-POW1_2002TMP-POW1_2002TMP-POW1_2003TMP-POW01" xfId="582"/>
    <cellStyle name="_인원계획표 _TMP-POW1_2002TMP-POW1_2002TMP-POW1_2003TMP-POW01" xfId="583"/>
    <cellStyle name="_인원계획표 _TMP-POW1_2003TMP-POW01" xfId="584"/>
    <cellStyle name="_인원계획표 _TMP-POW1_APT평당금액분석표-TOT" xfId="585"/>
    <cellStyle name="_인원계획표 _TMP-POW1_APT평당금액분석표-TOT_APT평당금액분석표-TOT" xfId="586"/>
    <cellStyle name="_인원계획표 _TMP-POW1_검암2차장비" xfId="587"/>
    <cellStyle name="_인원계획표 _TMP-POW1_검암2차장비_아이원플러스내역" xfId="588"/>
    <cellStyle name="_인원계획표 _TMP-POW1_검암2차집행분석용" xfId="589"/>
    <cellStyle name="_인원계획표 _TMP-POW1_서계동오피스텔" xfId="590"/>
    <cellStyle name="_인원계획표 _TMP-POW1_서초동가집행" xfId="591"/>
    <cellStyle name="_인원계획표 _TMP-POW1_서초장비대비" xfId="592"/>
    <cellStyle name="_인원계획표 _TMP-POW1_서초장비대비_아이원플러스내역" xfId="593"/>
    <cellStyle name="_인원계획표 _TMP-POW1_서초풍림아이원플러스(0723)(2)" xfId="594"/>
    <cellStyle name="_인원계획표 _TMP-POW1_서초풍림아이원플러스(0723)(2)_서계동오피스텔" xfId="595"/>
    <cellStyle name="_인원계획표 _TMP-POW1_서초풍림아이원플러스(0723)(2)_서초동가집행" xfId="596"/>
    <cellStyle name="_인원계획표 _TMP-POW1_서초풍림아이원플러스(0723)(2)_서초동오피스텔(구)" xfId="597"/>
    <cellStyle name="_인원계획표 _TMP-POW1_서초풍림아이원플러스(0723)(2)_서초동오피스텔(구)_아이원플러스내역" xfId="598"/>
    <cellStyle name="_인원계획표 _TMP-POW1_서초풍림아이원플러스(0723)(2)_아이원플러스내역" xfId="599"/>
    <cellStyle name="_인원계획표 _TMP-POW1_서초풍림아이원플러스(0723)(2)_아이원플러스내역_아이원플러스내역" xfId="600"/>
    <cellStyle name="_인원계획표 _TMP-POW1_아이원플러스내역" xfId="601"/>
    <cellStyle name="_인원계획표 _TMP-POW1_용인동백C5-1BL공동주택건설공사(공사용1104)" xfId="602"/>
    <cellStyle name="_인원계획표 _TMP-POW1_인천검암2차" xfId="603"/>
    <cellStyle name="_인원계획표 _TMP-POW1_인천검암2차_아이원플러스내역" xfId="604"/>
    <cellStyle name="_인원계획표 _TMP-POW2" xfId="605"/>
    <cellStyle name="_인원계획표 _TMP-POW2_2002TMP-POW1" xfId="606"/>
    <cellStyle name="_인원계획표 _TMP-POW2_2002TMP-POW1_2002TMP-POW1" xfId="607"/>
    <cellStyle name="_인원계획표 _TMP-POW2_2002TMP-POW1_2002TMP-POW1_2002TMP-POW1" xfId="608"/>
    <cellStyle name="_인원계획표 _TMP-POW2_2002TMP-POW1_2002TMP-POW1_2002TMP-POW1_2002TMP-POW1" xfId="609"/>
    <cellStyle name="_인원계획표 _TMP-POW2_2002TMP-POW1_2002TMP-POW1_2002TMP-POW1_2002TMP-POW1_2002TMP-POW1" xfId="610"/>
    <cellStyle name="_인원계획표 _TMP-POW2_2002TMP-POW1_2002TMP-POW1_2002TMP-POW1_2002TMP-POW1_2002TMP-POW1_2002TMP-POW1" xfId="611"/>
    <cellStyle name="_인원계획표 _TMP-POW2_2002TMP-POW1_2002TMP-POW1_2002TMP-POW1_2002TMP-POW1_2002TMP-POW1_2002TMP-POW1_2002TMP-POW1" xfId="612"/>
    <cellStyle name="_인원계획표 _TMP-POW2_2002TMP-POW1_2002TMP-POW1_2002TMP-POW1_2002TMP-POW1_2002TMP-POW1_2002TMP-POW1_2003TMP-POW01" xfId="613"/>
    <cellStyle name="_인원계획표 _TMP-POW2_2002TMP-POW1_2002TMP-POW1_2002TMP-POW1_2002TMP-POW1_2003TMP-POW01" xfId="614"/>
    <cellStyle name="_인원계획표 _TMP-POW2_2002TMP-POW1_2002TMP-POW1_2003TMP-POW01" xfId="615"/>
    <cellStyle name="_인원계획표 _TMP-POW2_2003TMP-POW01" xfId="616"/>
    <cellStyle name="_인원계획표 _TMP-POW2_APT평당금액분석표-TOT" xfId="617"/>
    <cellStyle name="_인원계획표 _TMP-POW2_APT평당금액분석표-TOT_APT평당금액분석표-TOT" xfId="618"/>
    <cellStyle name="_인원계획표 _TMP-POW2_검암2차장비" xfId="619"/>
    <cellStyle name="_인원계획표 _TMP-POW2_검암2차장비_아이원플러스내역" xfId="620"/>
    <cellStyle name="_인원계획표 _TMP-POW2_검암2차집행분석용" xfId="621"/>
    <cellStyle name="_인원계획표 _TMP-POW2_서계동오피스텔" xfId="622"/>
    <cellStyle name="_인원계획표 _TMP-POW2_서초동가집행" xfId="623"/>
    <cellStyle name="_인원계획표 _TMP-POW2_서초장비대비" xfId="624"/>
    <cellStyle name="_인원계획표 _TMP-POW2_서초장비대비_아이원플러스내역" xfId="625"/>
    <cellStyle name="_인원계획표 _TMP-POW2_서초풍림아이원플러스(0723)(2)" xfId="626"/>
    <cellStyle name="_인원계획표 _TMP-POW2_서초풍림아이원플러스(0723)(2)_서계동오피스텔" xfId="627"/>
    <cellStyle name="_인원계획표 _TMP-POW2_서초풍림아이원플러스(0723)(2)_서초동가집행" xfId="628"/>
    <cellStyle name="_인원계획표 _TMP-POW2_서초풍림아이원플러스(0723)(2)_서초동오피스텔(구)" xfId="629"/>
    <cellStyle name="_인원계획표 _TMP-POW2_서초풍림아이원플러스(0723)(2)_서초동오피스텔(구)_아이원플러스내역" xfId="630"/>
    <cellStyle name="_인원계획표 _TMP-POW2_서초풍림아이원플러스(0723)(2)_아이원플러스내역" xfId="631"/>
    <cellStyle name="_인원계획표 _TMP-POW2_서초풍림아이원플러스(0723)(2)_아이원플러스내역_아이원플러스내역" xfId="632"/>
    <cellStyle name="_인원계획표 _TMP-POW2_아이원플러스내역" xfId="633"/>
    <cellStyle name="_인원계획표 _TMP-POW2_용인동백C5-1BL공동주택건설공사(공사용1104)" xfId="634"/>
    <cellStyle name="_인원계획표 _TMP-POW2_인천검암2차" xfId="635"/>
    <cellStyle name="_인원계획표 _TMP-POW2_인천검암2차_아이원플러스내역" xfId="636"/>
    <cellStyle name="_인원계획표 _가시설" xfId="637"/>
    <cellStyle name="_인원계획표 _가시설표준단가(2003.8)" xfId="638"/>
    <cellStyle name="_인원계획표 _개산견적 견적조건 통일양식(설비)" xfId="639"/>
    <cellStyle name="_인원계획표 _개산견적 견적조건 통일양식(설비)_수원시 구운동아파트-R1" xfId="640"/>
    <cellStyle name="_인원계획표 _개산견적 견적조건 통일양식(설비)_수원시 구운동아파트-R2" xfId="641"/>
    <cellStyle name="_인원계획표 _개산견적 견적조건 통일양식(설비)_위생(전주효자동)" xfId="642"/>
    <cellStyle name="_인원계획표 _개산견적 견적조건 통일양식(설비)_위생(전주효자동)_수원시 구운동아파트-R1" xfId="643"/>
    <cellStyle name="_인원계획표 _개산견적 견적조건 통일양식(설비)_위생(전주효자동)_수원시 구운동아파트-R2" xfId="644"/>
    <cellStyle name="_인원계획표 _검암2차사전공사(본사검토) " xfId="645"/>
    <cellStyle name="_인원계획표 _검암2차사전공사(본사검토) _가시설" xfId="646"/>
    <cellStyle name="_인원계획표 _검암2차사전공사(본사검토) _내역서" xfId="647"/>
    <cellStyle name="_인원계획표 _검암2차사전공사(본사검토) _동백아파트(사전공사 대비)" xfId="648"/>
    <cellStyle name="_인원계획표 _검암2차사전공사(본사검토) _동백아파트(설변내역)" xfId="649"/>
    <cellStyle name="_인원계획표 _검암2차사전공사(본사검토) _수원시 구운동아파트-R1" xfId="650"/>
    <cellStyle name="_인원계획표 _검암2차사전공사(본사검토) _수원시 구운동아파트-R2" xfId="651"/>
    <cellStyle name="_인원계획표 _검암2차사전공사(본사검토) _위생(전주효자동)" xfId="652"/>
    <cellStyle name="_인원계획표 _검암2차사전공사(본사검토) _위생(전주효자동)_수원시 구운동아파트-R1" xfId="653"/>
    <cellStyle name="_인원계획표 _검암2차사전공사(본사검토) _위생(전주효자동)_수원시 구운동아파트-R2" xfId="654"/>
    <cellStyle name="_인원계획표 _검암2차사전공사(본사검토) _파일사전공사본사최종" xfId="655"/>
    <cellStyle name="_인원계획표 _검암2차사전공사(본사검토) _파일사전공사본사최종_가시설" xfId="656"/>
    <cellStyle name="_인원계획표 _검암2차사전공사(본사검토) _파일사전공사본사최종_내역서" xfId="657"/>
    <cellStyle name="_인원계획표 _검암2차사전공사(본사검토) _파일사전공사본사최종_동백아파트(사전공사 대비)" xfId="658"/>
    <cellStyle name="_인원계획표 _검암2차사전공사(본사검토) _파일사전공사본사최종_동백아파트(설변내역)" xfId="659"/>
    <cellStyle name="_인원계획표 _검암2차장비" xfId="660"/>
    <cellStyle name="_인원계획표 _검암2차장비_아이원플러스내역" xfId="661"/>
    <cellStyle name="_인원계획표 _검암2차집행분석용" xfId="662"/>
    <cellStyle name="_인원계획표 _공사개요" xfId="663"/>
    <cellStyle name="_인원계획표 _내역서" xfId="664"/>
    <cellStyle name="_인원계획표 _동백아파트(사전공사 대비)" xfId="665"/>
    <cellStyle name="_인원계획표 _동백아파트(설변내역)" xfId="666"/>
    <cellStyle name="_인원계획표 _부대토목(배수공)" xfId="667"/>
    <cellStyle name="_인원계획표 _사전공사(토목본사검토) " xfId="668"/>
    <cellStyle name="_인원계획표 _사전공사(토목본사검토) _가시설" xfId="669"/>
    <cellStyle name="_인원계획표 _사전공사(토목본사검토) _내역서" xfId="670"/>
    <cellStyle name="_인원계획표 _사전공사(토목본사검토) _동백아파트(사전공사 대비)" xfId="671"/>
    <cellStyle name="_인원계획표 _사전공사(토목본사검토) _동백아파트(설변내역)" xfId="672"/>
    <cellStyle name="_인원계획표 _사전공사(토목본사검토) _송도파일" xfId="673"/>
    <cellStyle name="_인원계획표 _사전공사(토목본사검토) _송도파일_가시설" xfId="674"/>
    <cellStyle name="_인원계획표 _사전공사(토목본사검토) _송도파일_내역서" xfId="675"/>
    <cellStyle name="_인원계획표 _사전공사(토목본사검토) _송도파일_동백아파트(사전공사 대비)" xfId="676"/>
    <cellStyle name="_인원계획표 _사전공사(토목본사검토) _송도파일_동백아파트(설변내역)" xfId="677"/>
    <cellStyle name="_인원계획표 _사전공사(토목본사검토) _수원시 구운동아파트-R1" xfId="678"/>
    <cellStyle name="_인원계획표 _사전공사(토목본사검토) _수원시 구운동아파트-R2" xfId="679"/>
    <cellStyle name="_인원계획표 _사전공사(토목본사검토) _위생(전주효자동)" xfId="680"/>
    <cellStyle name="_인원계획표 _사전공사(토목본사검토) _위생(전주효자동)_수원시 구운동아파트-R1" xfId="681"/>
    <cellStyle name="_인원계획표 _사전공사(토목본사검토) _위생(전주효자동)_수원시 구운동아파트-R2" xfId="682"/>
    <cellStyle name="_인원계획표 _사전공사(토목본사검토) _일주파일" xfId="683"/>
    <cellStyle name="_인원계획표 _사전공사(토목본사검토) _일주파일_가시설" xfId="684"/>
    <cellStyle name="_인원계획표 _사전공사(토목본사검토) _일주파일_내역서" xfId="685"/>
    <cellStyle name="_인원계획표 _사전공사(토목본사검토) _일주파일_동백아파트(사전공사 대비)" xfId="686"/>
    <cellStyle name="_인원계획표 _사전공사(토목본사검토) _일주파일_동백아파트(설변내역)" xfId="687"/>
    <cellStyle name="_인원계획표 _사전공사(토목본사검토) _파일공사" xfId="688"/>
    <cellStyle name="_인원계획표 _사전공사(토목본사검토) _파일공사(30M)" xfId="689"/>
    <cellStyle name="_인원계획표 _사전공사(토목본사검토) _파일공사(30M)_가시설" xfId="690"/>
    <cellStyle name="_인원계획표 _사전공사(토목본사검토) _파일공사(30M)_내역서" xfId="691"/>
    <cellStyle name="_인원계획표 _사전공사(토목본사검토) _파일공사(30M)_동백아파트(사전공사 대비)" xfId="692"/>
    <cellStyle name="_인원계획표 _사전공사(토목본사검토) _파일공사(30M)_동백아파트(설변내역)" xfId="693"/>
    <cellStyle name="_인원계획표 _사전공사(토목본사검토) _파일공사_가시설" xfId="694"/>
    <cellStyle name="_인원계획표 _사전공사(토목본사검토) _파일공사_내역서" xfId="695"/>
    <cellStyle name="_인원계획표 _사전공사(토목본사검토) _파일공사_동백아파트(사전공사 대비)" xfId="696"/>
    <cellStyle name="_인원계획표 _사전공사(토목본사검토) _파일공사_동백아파트(설변내역)" xfId="697"/>
    <cellStyle name="_인원계획표 _사전공사(토목본사검토) _파일사전공사본사최종" xfId="698"/>
    <cellStyle name="_인원계획표 _사전공사(토목본사검토) _파일사전공사본사최종_가시설" xfId="699"/>
    <cellStyle name="_인원계획표 _사전공사(토목본사검토) _파일사전공사본사최종_내역서" xfId="700"/>
    <cellStyle name="_인원계획표 _사전공사(토목본사검토) _파일사전공사본사최종_동백아파트(사전공사 대비)" xfId="701"/>
    <cellStyle name="_인원계획표 _사전공사(토목본사검토) _파일사전공사본사최종_동백아파트(설변내역)" xfId="702"/>
    <cellStyle name="_인원계획표 _서계동오피스텔" xfId="703"/>
    <cellStyle name="_인원계획표 _서초동가집행" xfId="704"/>
    <cellStyle name="_인원계획표 _서초장비대비" xfId="705"/>
    <cellStyle name="_인원계획표 _서초장비대비_아이원플러스내역" xfId="706"/>
    <cellStyle name="_인원계획표 _서초풍림아이원플러스(0723)(2)" xfId="707"/>
    <cellStyle name="_인원계획표 _서초풍림아이원플러스(0723)(2)_서계동오피스텔" xfId="708"/>
    <cellStyle name="_인원계획표 _서초풍림아이원플러스(0723)(2)_서초동가집행" xfId="709"/>
    <cellStyle name="_인원계획표 _서초풍림아이원플러스(0723)(2)_서초동오피스텔(구)" xfId="710"/>
    <cellStyle name="_인원계획표 _서초풍림아이원플러스(0723)(2)_서초동오피스텔(구)_아이원플러스내역" xfId="711"/>
    <cellStyle name="_인원계획표 _서초풍림아이원플러스(0723)(2)_아이원플러스내역" xfId="712"/>
    <cellStyle name="_인원계획표 _서초풍림아이원플러스(0723)(2)_아이원플러스내역_아이원플러스내역" xfId="713"/>
    <cellStyle name="_인원계획표 _송도파일" xfId="714"/>
    <cellStyle name="_인원계획표 _송도파일_가시설" xfId="715"/>
    <cellStyle name="_인원계획표 _송도파일_내역서" xfId="716"/>
    <cellStyle name="_인원계획표 _송도파일_동백아파트(사전공사 대비)" xfId="717"/>
    <cellStyle name="_인원계획표 _송도파일_동백아파트(설변내역)" xfId="718"/>
    <cellStyle name="_인원계획표 _수원시 구운동아파트-R1" xfId="719"/>
    <cellStyle name="_인원계획표 _수원시 구운동아파트-R2" xfId="720"/>
    <cellStyle name="_인원계획표 _아이원플러스내역" xfId="721"/>
    <cellStyle name="_인원계획표 _용인동백C5-1BL공동주택건설공사(공사용1104)" xfId="722"/>
    <cellStyle name="_인원계획표 _월계동(개산)R0" xfId="723"/>
    <cellStyle name="_인원계획표 _위생(전주효자동)" xfId="724"/>
    <cellStyle name="_인원계획표 _위생(전주효자동)_수원시 구운동아파트-R1" xfId="725"/>
    <cellStyle name="_인원계획표 _위생(전주효자동)_수원시 구운동아파트-R2" xfId="726"/>
    <cellStyle name="_인원계획표 _의정부금오집행(R1)" xfId="727"/>
    <cellStyle name="_인원계획표 _인천검암2차" xfId="728"/>
    <cellStyle name="_인원계획표 _인천검암2차_아이원플러스내역" xfId="729"/>
    <cellStyle name="_인원계획표 _일주파일" xfId="730"/>
    <cellStyle name="_인원계획표 _일주파일_가시설" xfId="731"/>
    <cellStyle name="_인원계획표 _일주파일_내역서" xfId="732"/>
    <cellStyle name="_인원계획표 _일주파일_동백아파트(사전공사 대비)" xfId="733"/>
    <cellStyle name="_인원계획표 _일주파일_동백아파트(설변내역)" xfId="734"/>
    <cellStyle name="_인원계획표 _적격 " xfId="735"/>
    <cellStyle name="_인원계획표 _적격 _2000TMP-POW2" xfId="736"/>
    <cellStyle name="_인원계획표 _적격 _2000TMP-POW2_2002TMP-POW1" xfId="737"/>
    <cellStyle name="_인원계획표 _적격 _2000TMP-POW2_2002TMP-POW1_2002TMP-POW1" xfId="738"/>
    <cellStyle name="_인원계획표 _적격 _2000TMP-POW2_2002TMP-POW1_2002TMP-POW1_2002TMP-POW1" xfId="739"/>
    <cellStyle name="_인원계획표 _적격 _2000TMP-POW2_2002TMP-POW1_2002TMP-POW1_2002TMP-POW1_2002TMP-POW1" xfId="740"/>
    <cellStyle name="_인원계획표 _적격 _2000TMP-POW2_2002TMP-POW1_2002TMP-POW1_2002TMP-POW1_2002TMP-POW1_2002TMP-POW1" xfId="741"/>
    <cellStyle name="_인원계획표 _적격 _2000TMP-POW2_2002TMP-POW1_2002TMP-POW1_2002TMP-POW1_2002TMP-POW1_2002TMP-POW1_2002TMP-POW1" xfId="742"/>
    <cellStyle name="_인원계획표 _적격 _2000TMP-POW2_2002TMP-POW1_2002TMP-POW1_2002TMP-POW1_2002TMP-POW1_2002TMP-POW1_2002TMP-POW1_2002TMP-POW1" xfId="743"/>
    <cellStyle name="_인원계획표 _적격 _2000TMP-POW2_2002TMP-POW1_2002TMP-POW1_2002TMP-POW1_2002TMP-POW1_2002TMP-POW1_2002TMP-POW1_2003TMP-POW01" xfId="744"/>
    <cellStyle name="_인원계획표 _적격 _2000TMP-POW2_2002TMP-POW1_2002TMP-POW1_2002TMP-POW1_2002TMP-POW1_2003TMP-POW01" xfId="745"/>
    <cellStyle name="_인원계획표 _적격 _2000TMP-POW2_2002TMP-POW1_2002TMP-POW1_2003TMP-POW01" xfId="746"/>
    <cellStyle name="_인원계획표 _적격 _2000TMP-POW2_2003TMP-POW01" xfId="747"/>
    <cellStyle name="_인원계획표 _적격 _2000TMP-POW2_APT평당금액분석표-TOT" xfId="748"/>
    <cellStyle name="_인원계획표 _적격 _2000TMP-POW2_APT평당금액분석표-TOT_APT평당금액분석표-TOT" xfId="749"/>
    <cellStyle name="_인원계획표 _적격 _2000TMP-POW2_검암2차장비" xfId="750"/>
    <cellStyle name="_인원계획표 _적격 _2000TMP-POW2_검암2차장비_아이원플러스내역" xfId="751"/>
    <cellStyle name="_인원계획표 _적격 _2000TMP-POW2_검암2차집행분석용" xfId="752"/>
    <cellStyle name="_인원계획표 _적격 _2000TMP-POW2_서계동오피스텔" xfId="753"/>
    <cellStyle name="_인원계획표 _적격 _2000TMP-POW2_서초동가집행" xfId="754"/>
    <cellStyle name="_인원계획표 _적격 _2000TMP-POW2_서초장비대비" xfId="755"/>
    <cellStyle name="_인원계획표 _적격 _2000TMP-POW2_서초장비대비_아이원플러스내역" xfId="756"/>
    <cellStyle name="_인원계획표 _적격 _2000TMP-POW2_서초풍림아이원플러스(0723)(2)" xfId="757"/>
    <cellStyle name="_인원계획표 _적격 _2000TMP-POW2_서초풍림아이원플러스(0723)(2)_서계동오피스텔" xfId="758"/>
    <cellStyle name="_인원계획표 _적격 _2000TMP-POW2_서초풍림아이원플러스(0723)(2)_서초동가집행" xfId="759"/>
    <cellStyle name="_인원계획표 _적격 _2000TMP-POW2_서초풍림아이원플러스(0723)(2)_서초동오피스텔(구)" xfId="760"/>
    <cellStyle name="_인원계획표 _적격 _2000TMP-POW2_서초풍림아이원플러스(0723)(2)_서초동오피스텔(구)_아이원플러스내역" xfId="761"/>
    <cellStyle name="_인원계획표 _적격 _2000TMP-POW2_서초풍림아이원플러스(0723)(2)_아이원플러스내역" xfId="762"/>
    <cellStyle name="_인원계획표 _적격 _2000TMP-POW2_서초풍림아이원플러스(0723)(2)_아이원플러스내역_아이원플러스내역" xfId="763"/>
    <cellStyle name="_인원계획표 _적격 _2000TMP-POW2_아이원플러스내역" xfId="764"/>
    <cellStyle name="_인원계획표 _적격 _2000TMP-POW2_용인동백C5-1BL공동주택건설공사(공사용1104)" xfId="765"/>
    <cellStyle name="_인원계획표 _적격 _2000TMP-POW2_인천검암2차" xfId="766"/>
    <cellStyle name="_인원계획표 _적격 _2000TMP-POW2_인천검암2차_아이원플러스내역" xfId="767"/>
    <cellStyle name="_인원계획표 _적격 _2001TMP-POW2" xfId="768"/>
    <cellStyle name="_인원계획표 _적격 _2001TMP-POW2_2002TMP-POW1" xfId="769"/>
    <cellStyle name="_인원계획표 _적격 _2001TMP-POW2_2002TMP-POW1_2002TMP-POW1" xfId="770"/>
    <cellStyle name="_인원계획표 _적격 _2001TMP-POW2_2002TMP-POW1_2002TMP-POW1_2002TMP-POW1" xfId="771"/>
    <cellStyle name="_인원계획표 _적격 _2001TMP-POW2_2002TMP-POW1_2002TMP-POW1_2002TMP-POW1_2002TMP-POW1" xfId="772"/>
    <cellStyle name="_인원계획표 _적격 _2001TMP-POW2_2002TMP-POW1_2002TMP-POW1_2002TMP-POW1_2002TMP-POW1_2002TMP-POW1" xfId="773"/>
    <cellStyle name="_인원계획표 _적격 _2001TMP-POW2_2002TMP-POW1_2002TMP-POW1_2002TMP-POW1_2002TMP-POW1_2002TMP-POW1_2002TMP-POW1" xfId="774"/>
    <cellStyle name="_인원계획표 _적격 _2001TMP-POW2_2002TMP-POW1_2002TMP-POW1_2002TMP-POW1_2002TMP-POW1_2002TMP-POW1_2002TMP-POW1_2002TMP-POW1" xfId="775"/>
    <cellStyle name="_인원계획표 _적격 _2001TMP-POW2_2002TMP-POW1_2002TMP-POW1_2002TMP-POW1_2002TMP-POW1_2002TMP-POW1_2002TMP-POW1_2003TMP-POW01" xfId="776"/>
    <cellStyle name="_인원계획표 _적격 _2001TMP-POW2_2002TMP-POW1_2002TMP-POW1_2002TMP-POW1_2002TMP-POW1_2003TMP-POW01" xfId="777"/>
    <cellStyle name="_인원계획표 _적격 _2001TMP-POW2_2002TMP-POW1_2002TMP-POW1_2003TMP-POW01" xfId="778"/>
    <cellStyle name="_인원계획표 _적격 _2001TMP-POW2_2003TMP-POW01" xfId="779"/>
    <cellStyle name="_인원계획표 _적격 _2001TMP-POW2_APT평당금액분석표-TOT" xfId="780"/>
    <cellStyle name="_인원계획표 _적격 _2001TMP-POW2_APT평당금액분석표-TOT_APT평당금액분석표-TOT" xfId="781"/>
    <cellStyle name="_인원계획표 _적격 _2001TMP-POW2_검암2차장비" xfId="782"/>
    <cellStyle name="_인원계획표 _적격 _2001TMP-POW2_검암2차장비_아이원플러스내역" xfId="783"/>
    <cellStyle name="_인원계획표 _적격 _2001TMP-POW2_검암2차집행분석용" xfId="784"/>
    <cellStyle name="_인원계획표 _적격 _2001TMP-POW2_서계동오피스텔" xfId="785"/>
    <cellStyle name="_인원계획표 _적격 _2001TMP-POW2_서초동가집행" xfId="786"/>
    <cellStyle name="_인원계획표 _적격 _2001TMP-POW2_서초장비대비" xfId="787"/>
    <cellStyle name="_인원계획표 _적격 _2001TMP-POW2_서초장비대비_아이원플러스내역" xfId="788"/>
    <cellStyle name="_인원계획표 _적격 _2001TMP-POW2_서초풍림아이원플러스(0723)(2)" xfId="789"/>
    <cellStyle name="_인원계획표 _적격 _2001TMP-POW2_서초풍림아이원플러스(0723)(2)_서계동오피스텔" xfId="790"/>
    <cellStyle name="_인원계획표 _적격 _2001TMP-POW2_서초풍림아이원플러스(0723)(2)_서초동가집행" xfId="791"/>
    <cellStyle name="_인원계획표 _적격 _2001TMP-POW2_서초풍림아이원플러스(0723)(2)_서초동오피스텔(구)" xfId="792"/>
    <cellStyle name="_인원계획표 _적격 _2001TMP-POW2_서초풍림아이원플러스(0723)(2)_서초동오피스텔(구)_아이원플러스내역" xfId="793"/>
    <cellStyle name="_인원계획표 _적격 _2001TMP-POW2_서초풍림아이원플러스(0723)(2)_아이원플러스내역" xfId="794"/>
    <cellStyle name="_인원계획표 _적격 _2001TMP-POW2_서초풍림아이원플러스(0723)(2)_아이원플러스내역_아이원플러스내역" xfId="795"/>
    <cellStyle name="_인원계획표 _적격 _2001TMP-POW2_아이원플러스내역" xfId="796"/>
    <cellStyle name="_인원계획표 _적격 _2001TMP-POW2_용인동백C5-1BL공동주택건설공사(공사용1104)" xfId="797"/>
    <cellStyle name="_인원계획표 _적격 _2001TMP-POW2_인천검암2차" xfId="798"/>
    <cellStyle name="_인원계획표 _적격 _2001TMP-POW2_인천검암2차_아이원플러스내역" xfId="799"/>
    <cellStyle name="_인원계획표 _적격 _2002TMP-POW0" xfId="800"/>
    <cellStyle name="_인원계획표 _적격 _2002TMP-POW0_2002TMP" xfId="801"/>
    <cellStyle name="_인원계획표 _적격 _2002TMP-POW0_2002TMP_2002TMP-POW1" xfId="802"/>
    <cellStyle name="_인원계획표 _적격 _2002TMP-POW0_2002TMP_2002TMP-POW1_2002TMP-POW1" xfId="803"/>
    <cellStyle name="_인원계획표 _적격 _2002TMP-POW0_2002TMP_2002TMP-POW1_2002TMP-POW1_2002TMP-POW1" xfId="804"/>
    <cellStyle name="_인원계획표 _적격 _2002TMP-POW0_2002TMP_2002TMP-POW1_2002TMP-POW1_2002TMP-POW1_2002TMP-POW1" xfId="805"/>
    <cellStyle name="_인원계획표 _적격 _2002TMP-POW0_2002TMP_2002TMP-POW1_2002TMP-POW1_2002TMP-POW1_2002TMP-POW1_2002TMP-POW1" xfId="806"/>
    <cellStyle name="_인원계획표 _적격 _2002TMP-POW0_2002TMP_2002TMP-POW1_2002TMP-POW1_2002TMP-POW1_2002TMP-POW1_2003TMP-POW01" xfId="807"/>
    <cellStyle name="_인원계획표 _적격 _2002TMP-POW0_2002TMP_2002TMP-POW1_2002TMP-POW1_2003TMP-POW01" xfId="808"/>
    <cellStyle name="_인원계획표 _적격 _2002TMP-POW0_2002TMP_2003TMP-POW01" xfId="809"/>
    <cellStyle name="_인원계획표 _적격 _2002TMP-POW0_2002TMP-POW1" xfId="810"/>
    <cellStyle name="_인원계획표 _적격 _2002TMP-POW0_2002TMP-POW1_2002TMP-POW1" xfId="811"/>
    <cellStyle name="_인원계획표 _적격 _2002TMP-POW0_2002TMP-POW1_2002TMP-POW1_2002TMP" xfId="812"/>
    <cellStyle name="_인원계획표 _적격 _2002TMP-POW0_2002TMP-POW1_2002TMP-POW1_2002TMP_2002TMP-POW1" xfId="813"/>
    <cellStyle name="_인원계획표 _적격 _2002TMP-POW0_2002TMP-POW1_2002TMP-POW1_2002TMP_2002TMP-POW1_2002TMP-POW1" xfId="814"/>
    <cellStyle name="_인원계획표 _적격 _2002TMP-POW0_2002TMP-POW1_2002TMP-POW1_2002TMP_2002TMP-POW1_2002TMP-POW1_2002TMP-POW1" xfId="815"/>
    <cellStyle name="_인원계획표 _적격 _2002TMP-POW0_2002TMP-POW1_2002TMP-POW1_2002TMP_2002TMP-POW1_2002TMP-POW1_2002TMP-POW1_2002TMP-POW1" xfId="816"/>
    <cellStyle name="_인원계획표 _적격 _2002TMP-POW0_2002TMP-POW1_2002TMP-POW1_2002TMP_2002TMP-POW1_2002TMP-POW1_2002TMP-POW1_2002TMP-POW1_2002TMP-POW1" xfId="817"/>
    <cellStyle name="_인원계획표 _적격 _2002TMP-POW0_2002TMP-POW1_2002TMP-POW1_2002TMP_2002TMP-POW1_2002TMP-POW1_2002TMP-POW1_2002TMP-POW1_2003TMP-POW01" xfId="818"/>
    <cellStyle name="_인원계획표 _적격 _2002TMP-POW0_2002TMP-POW1_2002TMP-POW1_2002TMP_2002TMP-POW1_2002TMP-POW1_2003TMP-POW01" xfId="819"/>
    <cellStyle name="_인원계획표 _적격 _2002TMP-POW0_2002TMP-POW1_2002TMP-POW1_2002TMP_2003TMP-POW01" xfId="820"/>
    <cellStyle name="_인원계획표 _적격 _2002TMP-POW0_2002TMP-POW1_2002TMP-POW1_2002TMP-POW1" xfId="821"/>
    <cellStyle name="_인원계획표 _적격 _2002TMP-POW0_2002TMP-POW1_2002TMP-POW1_2002TMP-POW1_2002TMP-POW1" xfId="822"/>
    <cellStyle name="_인원계획표 _적격 _2002TMP-POW0_2002TMP-POW1_2002TMP-POW1_2002TMP-POW1_2002TMP-POW1_2002TMP" xfId="823"/>
    <cellStyle name="_인원계획표 _적격 _2002TMP-POW0_2002TMP-POW1_2002TMP-POW1_2002TMP-POW1_2002TMP-POW1_2002TMP_2002TMP-POW1" xfId="824"/>
    <cellStyle name="_인원계획표 _적격 _2002TMP-POW0_2002TMP-POW1_2002TMP-POW1_2002TMP-POW1_2002TMP-POW1_2002TMP_2002TMP-POW1_2002TMP-POW1" xfId="825"/>
    <cellStyle name="_인원계획표 _적격 _2002TMP-POW0_2002TMP-POW1_2002TMP-POW1_2002TMP-POW1_2002TMP-POW1_2002TMP_2002TMP-POW1_2002TMP-POW1_2002TMP-POW1" xfId="826"/>
    <cellStyle name="_인원계획표 _적격 _2002TMP-POW0_2002TMP-POW1_2002TMP-POW1_2002TMP-POW1_2002TMP-POW1_2002TMP_2002TMP-POW1_2002TMP-POW1_2002TMP-POW1_2002TMP-POW1" xfId="827"/>
    <cellStyle name="_인원계획표 _적격 _2002TMP-POW0_2002TMP-POW1_2002TMP-POW1_2002TMP-POW1_2002TMP-POW1_2002TMP_2002TMP-POW1_2002TMP-POW1_2002TMP-POW1_2002TMP-POW1_2002TMP-POW1" xfId="828"/>
    <cellStyle name="_인원계획표 _적격 _2002TMP-POW0_2002TMP-POW1_2002TMP-POW1_2002TMP-POW1_2002TMP-POW1_2002TMP_2002TMP-POW1_2002TMP-POW1_2002TMP-POW1_2002TMP-POW1_2003TMP-POW01" xfId="829"/>
    <cellStyle name="_인원계획표 _적격 _2002TMP-POW0_2002TMP-POW1_2002TMP-POW1_2002TMP-POW1_2002TMP-POW1_2002TMP_2002TMP-POW1_2002TMP-POW1_2003TMP-POW01" xfId="830"/>
    <cellStyle name="_인원계획표 _적격 _2002TMP-POW0_2002TMP-POW1_2002TMP-POW1_2002TMP-POW1_2002TMP-POW1_2002TMP_2003TMP-POW01" xfId="831"/>
    <cellStyle name="_인원계획표 _적격 _2002TMP-POW0_2002TMP-POW1_2002TMP-POW1_2002TMP-POW1_2002TMP-POW1_2002TMP-POW1" xfId="832"/>
    <cellStyle name="_인원계획표 _적격 _2002TMP-POW0_2002TMP-POW1_2002TMP-POW1_2002TMP-POW1_2002TMP-POW1_2002TMP-POW1_2002TMP-POW1" xfId="833"/>
    <cellStyle name="_인원계획표 _적격 _2002TMP-POW0_2002TMP-POW1_2002TMP-POW1_2002TMP-POW1_2002TMP-POW1_2002TMP-POW1_2002TMP-POW1_2002TMP-POW1" xfId="834"/>
    <cellStyle name="_인원계획표 _적격 _2002TMP-POW0_2002TMP-POW1_2002TMP-POW1_2002TMP-POW1_2002TMP-POW1_2002TMP-POW1_2002TMP-POW1_2002TMP-POW1_2002TMP-POW1" xfId="835"/>
    <cellStyle name="_인원계획표 _적격 _2002TMP-POW0_2002TMP-POW1_2002TMP-POW1_2002TMP-POW1_2002TMP-POW1_2002TMP-POW1_2002TMP-POW1_2002TMP-POW1_2002TMP-POW1_2002TMP-POW1" xfId="836"/>
    <cellStyle name="_인원계획표 _적격 _2002TMP-POW0_2002TMP-POW1_2002TMP-POW1_2002TMP-POW1_2002TMP-POW1_2002TMP-POW1_2002TMP-POW1_2002TMP-POW1_2002TMP-POW1_2002TMP-POW1_2002TMP-POW1" xfId="837"/>
    <cellStyle name="_인원계획표 _적격 _2002TMP-POW0_2002TMP-POW1_2002TMP-POW1_2002TMP-POW1_2002TMP-POW1_2002TMP-POW1_2002TMP-POW1_2002TMP-POW1_2002TMP-POW1_2002TMP-POW1_2002TMP-POW1_2002TMP-POW1" xfId="838"/>
    <cellStyle name="_인원계획표 _적격 _2002TMP-POW0_2002TMP-POW1_2002TMP-POW1_2002TMP-POW1_2002TMP-POW1_2002TMP-POW1_2002TMP-POW1_2002TMP-POW1_2002TMP-POW1_2002TMP-POW1_2002TMP-POW1_2002TMP-POW1_2002TMP-POW1" xfId="839"/>
    <cellStyle name="_인원계획표 _적격 _2002TMP-POW0_2002TMP-POW1_2002TMP-POW1_2002TMP-POW1_2002TMP-POW1_2002TMP-POW1_2002TMP-POW1_2002TMP-POW1_2002TMP-POW1_2002TMP-POW1_2002TMP-POW1_2002TMP-POW1_2003TMP-POW01" xfId="840"/>
    <cellStyle name="_인원계획표 _적격 _2002TMP-POW0_2002TMP-POW1_2002TMP-POW1_2002TMP-POW1_2002TMP-POW1_2002TMP-POW1_2002TMP-POW1_2002TMP-POW1_2002TMP-POW1_2002TMP-POW1_2003TMP-POW01" xfId="841"/>
    <cellStyle name="_인원계획표 _적격 _2002TMP-POW0_2002TMP-POW1_2002TMP-POW1_2002TMP-POW1_2002TMP-POW1_2002TMP-POW1_2002TMP-POW1_2002TMP-POW1_2003TMP-POW01" xfId="842"/>
    <cellStyle name="_인원계획표 _적격 _2002TMP-POW0_2002TMP-POW1_2002TMP-POW1_2002TMP-POW1_2002TMP-POW1_2002TMP-POW1_2003TMP-POW01" xfId="843"/>
    <cellStyle name="_인원계획표 _적격 _2002TMP-POW0_2002TMP-POW1_2002TMP-POW1_2002TMP-POW1_2003TMP-POW01" xfId="844"/>
    <cellStyle name="_인원계획표 _적격 _2002TMP-POW0_2002TMP-POW1_2003TMP-POW01" xfId="845"/>
    <cellStyle name="_인원계획표 _적격 _2002TMP-POW0_2002TMP-POW11" xfId="846"/>
    <cellStyle name="_인원계획표 _적격 _2002TMP-POW0_2002TMP-POW11_2002TMP-POW1" xfId="847"/>
    <cellStyle name="_인원계획표 _적격 _2002TMP-POW0_2002TMP-POW11_2002TMP-POW1_2002TMP-POW1" xfId="848"/>
    <cellStyle name="_인원계획표 _적격 _2002TMP-POW0_2002TMP-POW11_2002TMP-POW1_2002TMP-POW1_2002TMP-POW1" xfId="849"/>
    <cellStyle name="_인원계획표 _적격 _2002TMP-POW0_2002TMP-POW11_2002TMP-POW1_2002TMP-POW1_2002TMP-POW1_2002TMP-POW1" xfId="850"/>
    <cellStyle name="_인원계획표 _적격 _2002TMP-POW0_2002TMP-POW11_2002TMP-POW1_2002TMP-POW1_2002TMP-POW1_2002TMP-POW1_2002TMP-POW1" xfId="851"/>
    <cellStyle name="_인원계획표 _적격 _2002TMP-POW0_2002TMP-POW11_2002TMP-POW1_2002TMP-POW1_2002TMP-POW1_2002TMP-POW1_2003TMP-POW01" xfId="852"/>
    <cellStyle name="_인원계획표 _적격 _2002TMP-POW0_2002TMP-POW11_2002TMP-POW1_2002TMP-POW1_2003TMP-POW01" xfId="853"/>
    <cellStyle name="_인원계획표 _적격 _2002TMP-POW0_2002TMP-POW11_2003TMP-POW01" xfId="854"/>
    <cellStyle name="_인원계획표 _적격 _2002TMP-POW0_원당TOTAL(R0)" xfId="855"/>
    <cellStyle name="_인원계획표 _적격 _2002TMP-POW0_원당TOTAL(R0)_2002TMP-POW1" xfId="856"/>
    <cellStyle name="_인원계획표 _적격 _2002TMP-POW0_원당TOTAL(R0)_2002TMP-POW1_2002TMP-POW1" xfId="857"/>
    <cellStyle name="_인원계획표 _적격 _2002TMP-POW0_원당TOTAL(R0)_2002TMP-POW1_2002TMP-POW1_2002TMP-POW1" xfId="858"/>
    <cellStyle name="_인원계획표 _적격 _2002TMP-POW0_원당TOTAL(R0)_2002TMP-POW1_2002TMP-POW1_2002TMP-POW1_2002TMP-POW1" xfId="859"/>
    <cellStyle name="_인원계획표 _적격 _2002TMP-POW0_원당TOTAL(R0)_2002TMP-POW1_2002TMP-POW1_2002TMP-POW1_2002TMP-POW1_2002TMP-POW1" xfId="860"/>
    <cellStyle name="_인원계획표 _적격 _2002TMP-POW0_원당TOTAL(R0)_2002TMP-POW1_2002TMP-POW1_2002TMP-POW1_2002TMP-POW1_2002TMP-POW1_2002TMP-POW1" xfId="861"/>
    <cellStyle name="_인원계획표 _적격 _2002TMP-POW0_원당TOTAL(R0)_2002TMP-POW1_2002TMP-POW1_2002TMP-POW1_2002TMP-POW1_2002TMP-POW1_2002TMP-POW1_2002TMP-POW1" xfId="862"/>
    <cellStyle name="_인원계획표 _적격 _2002TMP-POW0_원당TOTAL(R0)_2002TMP-POW1_2002TMP-POW1_2002TMP-POW1_2002TMP-POW1_2002TMP-POW1_2002TMP-POW1_2003TMP-POW01" xfId="863"/>
    <cellStyle name="_인원계획표 _적격 _2002TMP-POW0_원당TOTAL(R0)_2002TMP-POW1_2002TMP-POW1_2002TMP-POW1_2002TMP-POW1_2003TMP-POW01" xfId="864"/>
    <cellStyle name="_인원계획표 _적격 _2002TMP-POW0_원당TOTAL(R0)_2002TMP-POW1_2002TMP-POW1_2003TMP-POW01" xfId="865"/>
    <cellStyle name="_인원계획표 _적격 _2002TMP-POW0_원당TOTAL(R0)_2003TMP-POW01" xfId="866"/>
    <cellStyle name="_인원계획표 _적격 _2002TMP-POW1" xfId="867"/>
    <cellStyle name="_인원계획표 _적격 _2002TMP-POW1_2002TMP" xfId="868"/>
    <cellStyle name="_인원계획표 _적격 _2002TMP-POW1_2002TMP_2002TMP-POW1" xfId="869"/>
    <cellStyle name="_인원계획표 _적격 _2002TMP-POW1_2002TMP_2002TMP-POW1_2002TMP-POW1" xfId="870"/>
    <cellStyle name="_인원계획표 _적격 _2002TMP-POW1_2002TMP_2002TMP-POW1_2002TMP-POW1_2002TMP-POW1" xfId="871"/>
    <cellStyle name="_인원계획표 _적격 _2002TMP-POW1_2002TMP_2002TMP-POW1_2002TMP-POW1_2002TMP-POW1_2002TMP-POW1" xfId="872"/>
    <cellStyle name="_인원계획표 _적격 _2002TMP-POW1_2002TMP_2002TMP-POW1_2002TMP-POW1_2002TMP-POW1_2002TMP-POW1_2002TMP-POW1" xfId="873"/>
    <cellStyle name="_인원계획표 _적격 _2002TMP-POW1_2002TMP_2002TMP-POW1_2002TMP-POW1_2002TMP-POW1_2002TMP-POW1_2003TMP-POW01" xfId="874"/>
    <cellStyle name="_인원계획표 _적격 _2002TMP-POW1_2002TMP_2002TMP-POW1_2002TMP-POW1_2003TMP-POW01" xfId="875"/>
    <cellStyle name="_인원계획표 _적격 _2002TMP-POW1_2002TMP_2003TMP-POW01" xfId="876"/>
    <cellStyle name="_인원계획표 _적격 _2002TMP-POW1_2002TMP-POW1" xfId="877"/>
    <cellStyle name="_인원계획표 _적격 _2002TMP-POW1_2002TMP-POW1_2002TMP-POW1" xfId="878"/>
    <cellStyle name="_인원계획표 _적격 _2002TMP-POW1_2002TMP-POW1_2002TMP-POW1_2002TMP" xfId="879"/>
    <cellStyle name="_인원계획표 _적격 _2002TMP-POW1_2002TMP-POW1_2002TMP-POW1_2002TMP_2002TMP-POW1" xfId="880"/>
    <cellStyle name="_인원계획표 _적격 _2002TMP-POW1_2002TMP-POW1_2002TMP-POW1_2002TMP_2002TMP-POW1_2002TMP-POW1" xfId="881"/>
    <cellStyle name="_인원계획표 _적격 _2002TMP-POW1_2002TMP-POW1_2002TMP-POW1_2002TMP_2002TMP-POW1_2002TMP-POW1_2002TMP-POW1" xfId="882"/>
    <cellStyle name="_인원계획표 _적격 _2002TMP-POW1_2002TMP-POW1_2002TMP-POW1_2002TMP_2002TMP-POW1_2002TMP-POW1_2002TMP-POW1_2002TMP-POW1" xfId="883"/>
    <cellStyle name="_인원계획표 _적격 _2002TMP-POW1_2002TMP-POW1_2002TMP-POW1_2002TMP_2002TMP-POW1_2002TMP-POW1_2002TMP-POW1_2002TMP-POW1_2002TMP-POW1" xfId="884"/>
    <cellStyle name="_인원계획표 _적격 _2002TMP-POW1_2002TMP-POW1_2002TMP-POW1_2002TMP_2002TMP-POW1_2002TMP-POW1_2002TMP-POW1_2002TMP-POW1_2003TMP-POW01" xfId="885"/>
    <cellStyle name="_인원계획표 _적격 _2002TMP-POW1_2002TMP-POW1_2002TMP-POW1_2002TMP_2002TMP-POW1_2002TMP-POW1_2003TMP-POW01" xfId="886"/>
    <cellStyle name="_인원계획표 _적격 _2002TMP-POW1_2002TMP-POW1_2002TMP-POW1_2002TMP_2003TMP-POW01" xfId="887"/>
    <cellStyle name="_인원계획표 _적격 _2002TMP-POW1_2002TMP-POW1_2002TMP-POW1_2002TMP-POW1" xfId="888"/>
    <cellStyle name="_인원계획표 _적격 _2002TMP-POW1_2002TMP-POW1_2002TMP-POW1_2002TMP-POW1_2002TMP-POW1" xfId="889"/>
    <cellStyle name="_인원계획표 _적격 _2002TMP-POW1_2002TMP-POW1_2002TMP-POW1_2002TMP-POW1_2002TMP-POW1_2002TMP" xfId="890"/>
    <cellStyle name="_인원계획표 _적격 _2002TMP-POW1_2002TMP-POW1_2002TMP-POW1_2002TMP-POW1_2002TMP-POW1_2002TMP_2002TMP-POW1" xfId="891"/>
    <cellStyle name="_인원계획표 _적격 _2002TMP-POW1_2002TMP-POW1_2002TMP-POW1_2002TMP-POW1_2002TMP-POW1_2002TMP_2002TMP-POW1_2002TMP-POW1" xfId="892"/>
    <cellStyle name="_인원계획표 _적격 _2002TMP-POW1_2002TMP-POW1_2002TMP-POW1_2002TMP-POW1_2002TMP-POW1_2002TMP_2002TMP-POW1_2002TMP-POW1_2002TMP-POW1" xfId="893"/>
    <cellStyle name="_인원계획표 _적격 _2002TMP-POW1_2002TMP-POW1_2002TMP-POW1_2002TMP-POW1_2002TMP-POW1_2002TMP_2002TMP-POW1_2002TMP-POW1_2002TMP-POW1_2002TMP-POW1" xfId="894"/>
    <cellStyle name="_인원계획표 _적격 _2002TMP-POW1_2002TMP-POW1_2002TMP-POW1_2002TMP-POW1_2002TMP-POW1_2002TMP_2002TMP-POW1_2002TMP-POW1_2002TMP-POW1_2002TMP-POW1_2002TMP-POW1" xfId="895"/>
    <cellStyle name="_인원계획표 _적격 _2002TMP-POW1_2002TMP-POW1_2002TMP-POW1_2002TMP-POW1_2002TMP-POW1_2002TMP_2002TMP-POW1_2002TMP-POW1_2002TMP-POW1_2002TMP-POW1_2003TMP-POW01" xfId="896"/>
    <cellStyle name="_인원계획표 _적격 _2002TMP-POW1_2002TMP-POW1_2002TMP-POW1_2002TMP-POW1_2002TMP-POW1_2002TMP_2002TMP-POW1_2002TMP-POW1_2003TMP-POW01" xfId="897"/>
    <cellStyle name="_인원계획표 _적격 _2002TMP-POW1_2002TMP-POW1_2002TMP-POW1_2002TMP-POW1_2002TMP-POW1_2002TMP_2003TMP-POW01" xfId="898"/>
    <cellStyle name="_인원계획표 _적격 _2002TMP-POW1_2002TMP-POW1_2002TMP-POW1_2002TMP-POW1_2002TMP-POW1_2002TMP-POW1" xfId="899"/>
    <cellStyle name="_인원계획표 _적격 _2002TMP-POW1_2002TMP-POW1_2002TMP-POW1_2002TMP-POW1_2002TMP-POW1_2002TMP-POW1_2002TMP-POW1" xfId="900"/>
    <cellStyle name="_인원계획표 _적격 _2002TMP-POW1_2002TMP-POW1_2002TMP-POW1_2002TMP-POW1_2002TMP-POW1_2002TMP-POW1_2002TMP-POW1_2002TMP-POW1" xfId="901"/>
    <cellStyle name="_인원계획표 _적격 _2002TMP-POW1_2002TMP-POW1_2002TMP-POW1_2002TMP-POW1_2002TMP-POW1_2002TMP-POW1_2002TMP-POW1_2002TMP-POW1_2002TMP-POW1" xfId="902"/>
    <cellStyle name="_인원계획표 _적격 _2002TMP-POW1_2002TMP-POW1_2002TMP-POW1_2002TMP-POW1_2002TMP-POW1_2002TMP-POW1_2002TMP-POW1_2002TMP-POW1_2002TMP-POW1_2002TMP-POW1" xfId="903"/>
    <cellStyle name="_인원계획표 _적격 _2002TMP-POW1_2002TMP-POW1_2002TMP-POW1_2002TMP-POW1_2002TMP-POW1_2002TMP-POW1_2002TMP-POW1_2002TMP-POW1_2002TMP-POW1_2002TMP-POW1_2002TMP-POW1" xfId="904"/>
    <cellStyle name="_인원계획표 _적격 _2002TMP-POW1_2002TMP-POW1_2002TMP-POW1_2002TMP-POW1_2002TMP-POW1_2002TMP-POW1_2002TMP-POW1_2002TMP-POW1_2002TMP-POW1_2002TMP-POW1_2002TMP-POW1_2002TMP-POW1" xfId="905"/>
    <cellStyle name="_인원계획표 _적격 _2002TMP-POW1_2002TMP-POW1_2002TMP-POW1_2002TMP-POW1_2002TMP-POW1_2002TMP-POW1_2002TMP-POW1_2002TMP-POW1_2002TMP-POW1_2002TMP-POW1_2002TMP-POW1_2002TMP-POW1_2002TMP-POW1" xfId="906"/>
    <cellStyle name="_인원계획표 _적격 _2002TMP-POW1_2002TMP-POW1_2002TMP-POW1_2002TMP-POW1_2002TMP-POW1_2002TMP-POW1_2002TMP-POW1_2002TMP-POW1_2002TMP-POW1_2002TMP-POW1_2002TMP-POW1_2002TMP-POW1_2003TMP-POW01" xfId="907"/>
    <cellStyle name="_인원계획표 _적격 _2002TMP-POW1_2002TMP-POW1_2002TMP-POW1_2002TMP-POW1_2002TMP-POW1_2002TMP-POW1_2002TMP-POW1_2002TMP-POW1_2002TMP-POW1_2002TMP-POW1_2003TMP-POW01" xfId="908"/>
    <cellStyle name="_인원계획표 _적격 _2002TMP-POW1_2002TMP-POW1_2002TMP-POW1_2002TMP-POW1_2002TMP-POW1_2002TMP-POW1_2002TMP-POW1_2002TMP-POW1_2003TMP-POW01" xfId="909"/>
    <cellStyle name="_인원계획표 _적격 _2002TMP-POW1_2002TMP-POW1_2002TMP-POW1_2002TMP-POW1_2002TMP-POW1_2002TMP-POW1_2003TMP-POW01" xfId="910"/>
    <cellStyle name="_인원계획표 _적격 _2002TMP-POW1_2002TMP-POW1_2002TMP-POW1_2002TMP-POW1_2003TMP-POW01" xfId="911"/>
    <cellStyle name="_인원계획표 _적격 _2002TMP-POW1_2002TMP-POW1_2003TMP-POW01" xfId="912"/>
    <cellStyle name="_인원계획표 _적격 _2002TMP-POW1_2002TMP-POW11" xfId="913"/>
    <cellStyle name="_인원계획표 _적격 _2002TMP-POW1_2002TMP-POW11_2002TMP-POW1" xfId="914"/>
    <cellStyle name="_인원계획표 _적격 _2002TMP-POW1_2002TMP-POW11_2002TMP-POW1_2002TMP-POW1" xfId="915"/>
    <cellStyle name="_인원계획표 _적격 _2002TMP-POW1_2002TMP-POW11_2002TMP-POW1_2002TMP-POW1_2002TMP-POW1" xfId="916"/>
    <cellStyle name="_인원계획표 _적격 _2002TMP-POW1_2002TMP-POW11_2002TMP-POW1_2002TMP-POW1_2002TMP-POW1_2002TMP-POW1" xfId="917"/>
    <cellStyle name="_인원계획표 _적격 _2002TMP-POW1_2002TMP-POW11_2002TMP-POW1_2002TMP-POW1_2002TMP-POW1_2002TMP-POW1_2002TMP-POW1" xfId="918"/>
    <cellStyle name="_인원계획표 _적격 _2002TMP-POW1_2002TMP-POW11_2002TMP-POW1_2002TMP-POW1_2002TMP-POW1_2002TMP-POW1_2003TMP-POW01" xfId="919"/>
    <cellStyle name="_인원계획표 _적격 _2002TMP-POW1_2002TMP-POW11_2002TMP-POW1_2002TMP-POW1_2003TMP-POW01" xfId="920"/>
    <cellStyle name="_인원계획표 _적격 _2002TMP-POW1_2002TMP-POW11_2003TMP-POW01" xfId="921"/>
    <cellStyle name="_인원계획표 _적격 _2002TMP-POW1_원당TOTAL(R0)" xfId="922"/>
    <cellStyle name="_인원계획표 _적격 _2002TMP-POW1_원당TOTAL(R0)_2002TMP-POW1" xfId="923"/>
    <cellStyle name="_인원계획표 _적격 _2002TMP-POW1_원당TOTAL(R0)_2002TMP-POW1_2002TMP-POW1" xfId="924"/>
    <cellStyle name="_인원계획표 _적격 _2002TMP-POW1_원당TOTAL(R0)_2002TMP-POW1_2002TMP-POW1_2002TMP-POW1" xfId="925"/>
    <cellStyle name="_인원계획표 _적격 _2002TMP-POW1_원당TOTAL(R0)_2002TMP-POW1_2002TMP-POW1_2002TMP-POW1_2002TMP-POW1" xfId="926"/>
    <cellStyle name="_인원계획표 _적격 _2002TMP-POW1_원당TOTAL(R0)_2002TMP-POW1_2002TMP-POW1_2002TMP-POW1_2002TMP-POW1_2002TMP-POW1" xfId="927"/>
    <cellStyle name="_인원계획표 _적격 _2002TMP-POW1_원당TOTAL(R0)_2002TMP-POW1_2002TMP-POW1_2002TMP-POW1_2002TMP-POW1_2002TMP-POW1_2002TMP-POW1" xfId="928"/>
    <cellStyle name="_인원계획표 _적격 _2002TMP-POW1_원당TOTAL(R0)_2002TMP-POW1_2002TMP-POW1_2002TMP-POW1_2002TMP-POW1_2002TMP-POW1_2002TMP-POW1_2002TMP-POW1" xfId="929"/>
    <cellStyle name="_인원계획표 _적격 _2002TMP-POW1_원당TOTAL(R0)_2002TMP-POW1_2002TMP-POW1_2002TMP-POW1_2002TMP-POW1_2002TMP-POW1_2002TMP-POW1_2003TMP-POW01" xfId="930"/>
    <cellStyle name="_인원계획표 _적격 _2002TMP-POW1_원당TOTAL(R0)_2002TMP-POW1_2002TMP-POW1_2002TMP-POW1_2002TMP-POW1_2003TMP-POW01" xfId="931"/>
    <cellStyle name="_인원계획표 _적격 _2002TMP-POW1_원당TOTAL(R0)_2002TMP-POW1_2002TMP-POW1_2003TMP-POW01" xfId="932"/>
    <cellStyle name="_인원계획표 _적격 _2002TMP-POW1_원당TOTAL(R0)_2003TMP-POW01" xfId="933"/>
    <cellStyle name="_인원계획표 _적격 _2002TMP-POW11" xfId="934"/>
    <cellStyle name="_인원계획표 _적격 _2002TMP-POW11_2002TMP" xfId="935"/>
    <cellStyle name="_인원계획표 _적격 _2002TMP-POW11_2002TMP_2002TMP-POW1" xfId="936"/>
    <cellStyle name="_인원계획표 _적격 _2002TMP-POW11_2002TMP_2002TMP-POW1_2002TMP-POW1" xfId="937"/>
    <cellStyle name="_인원계획표 _적격 _2002TMP-POW11_2002TMP_2002TMP-POW1_2002TMP-POW1_2002TMP-POW1" xfId="938"/>
    <cellStyle name="_인원계획표 _적격 _2002TMP-POW11_2002TMP_2002TMP-POW1_2002TMP-POW1_2002TMP-POW1_2002TMP-POW1" xfId="939"/>
    <cellStyle name="_인원계획표 _적격 _2002TMP-POW11_2002TMP_2002TMP-POW1_2002TMP-POW1_2002TMP-POW1_2002TMP-POW1_2002TMP-POW1" xfId="940"/>
    <cellStyle name="_인원계획표 _적격 _2002TMP-POW11_2002TMP_2002TMP-POW1_2002TMP-POW1_2002TMP-POW1_2002TMP-POW1_2003TMP-POW01" xfId="941"/>
    <cellStyle name="_인원계획표 _적격 _2002TMP-POW11_2002TMP_2002TMP-POW1_2002TMP-POW1_2003TMP-POW01" xfId="942"/>
    <cellStyle name="_인원계획표 _적격 _2002TMP-POW11_2002TMP_2003TMP-POW01" xfId="943"/>
    <cellStyle name="_인원계획표 _적격 _2002TMP-POW11_2002TMP-POW1" xfId="944"/>
    <cellStyle name="_인원계획표 _적격 _2002TMP-POW11_2002TMP-POW1_2002TMP-POW1" xfId="945"/>
    <cellStyle name="_인원계획표 _적격 _2002TMP-POW11_2002TMP-POW1_2002TMP-POW1_2002TMP-POW1" xfId="946"/>
    <cellStyle name="_인원계획표 _적격 _2002TMP-POW11_2002TMP-POW1_2002TMP-POW1_2002TMP-POW1_2002TMP-POW1" xfId="947"/>
    <cellStyle name="_인원계획표 _적격 _2002TMP-POW11_2002TMP-POW1_2002TMP-POW1_2002TMP-POW1_2002TMP-POW1_2002TMP-POW1" xfId="948"/>
    <cellStyle name="_인원계획표 _적격 _2002TMP-POW11_2002TMP-POW1_2002TMP-POW1_2002TMP-POW1_2002TMP-POW1_2002TMP-POW1_2002TMP-POW1" xfId="949"/>
    <cellStyle name="_인원계획표 _적격 _2002TMP-POW11_2002TMP-POW1_2002TMP-POW1_2002TMP-POW1_2002TMP-POW1_2002TMP-POW1_2002TMP-POW1_2002TMP-POW1" xfId="950"/>
    <cellStyle name="_인원계획표 _적격 _2002TMP-POW11_2002TMP-POW1_2002TMP-POW1_2002TMP-POW1_2002TMP-POW1_2002TMP-POW1_2002TMP-POW1_2002TMP-POW1_2002TMP-POW1" xfId="951"/>
    <cellStyle name="_인원계획표 _적격 _2002TMP-POW11_2002TMP-POW1_2002TMP-POW1_2002TMP-POW1_2002TMP-POW1_2002TMP-POW1_2002TMP-POW1_2002TMP-POW1_2003TMP-POW01" xfId="952"/>
    <cellStyle name="_인원계획표 _적격 _2002TMP-POW11_2002TMP-POW1_2002TMP-POW1_2002TMP-POW1_2002TMP-POW1_2002TMP-POW1_2003TMP-POW01" xfId="953"/>
    <cellStyle name="_인원계획표 _적격 _2002TMP-POW11_2002TMP-POW1_2002TMP-POW1_2002TMP-POW1_2003TMP-POW01" xfId="954"/>
    <cellStyle name="_인원계획표 _적격 _2002TMP-POW11_2002TMP-POW1_2003TMP-POW01" xfId="955"/>
    <cellStyle name="_인원계획표 _적격 _2002TMP-POW11_2002TMP-POW11" xfId="956"/>
    <cellStyle name="_인원계획표 _적격 _2002TMP-POW11_2002TMP-POW11_2002TMP-POW1" xfId="957"/>
    <cellStyle name="_인원계획표 _적격 _2002TMP-POW11_2002TMP-POW11_2002TMP-POW1_2002TMP-POW1" xfId="958"/>
    <cellStyle name="_인원계획표 _적격 _2002TMP-POW11_2002TMP-POW11_2002TMP-POW1_2002TMP-POW1_2002TMP-POW1" xfId="959"/>
    <cellStyle name="_인원계획표 _적격 _2002TMP-POW11_2002TMP-POW11_2002TMP-POW1_2002TMP-POW1_2002TMP-POW1_2002TMP-POW1" xfId="960"/>
    <cellStyle name="_인원계획표 _적격 _2002TMP-POW11_2002TMP-POW11_2002TMP-POW1_2002TMP-POW1_2002TMP-POW1_2002TMP-POW1_2002TMP-POW1" xfId="961"/>
    <cellStyle name="_인원계획표 _적격 _2002TMP-POW11_2002TMP-POW11_2002TMP-POW1_2002TMP-POW1_2002TMP-POW1_2002TMP-POW1_2003TMP-POW01" xfId="962"/>
    <cellStyle name="_인원계획표 _적격 _2002TMP-POW11_2002TMP-POW11_2002TMP-POW1_2002TMP-POW1_2003TMP-POW01" xfId="963"/>
    <cellStyle name="_인원계획표 _적격 _2002TMP-POW11_2002TMP-POW11_2003TMP-POW01" xfId="964"/>
    <cellStyle name="_인원계획표 _적격 _2002TMP-POW11_원당TOTAL(R0)" xfId="965"/>
    <cellStyle name="_인원계획표 _적격 _2002TMP-POW11_원당TOTAL(R0)_2002TMP-POW1" xfId="966"/>
    <cellStyle name="_인원계획표 _적격 _2002TMP-POW11_원당TOTAL(R0)_2002TMP-POW1_2002TMP-POW1" xfId="967"/>
    <cellStyle name="_인원계획표 _적격 _2002TMP-POW11_원당TOTAL(R0)_2002TMP-POW1_2002TMP-POW1_2002TMP-POW1" xfId="968"/>
    <cellStyle name="_인원계획표 _적격 _2002TMP-POW11_원당TOTAL(R0)_2002TMP-POW1_2002TMP-POW1_2002TMP-POW1_2002TMP-POW1" xfId="969"/>
    <cellStyle name="_인원계획표 _적격 _2002TMP-POW11_원당TOTAL(R0)_2002TMP-POW1_2002TMP-POW1_2002TMP-POW1_2002TMP-POW1_2002TMP-POW1" xfId="970"/>
    <cellStyle name="_인원계획표 _적격 _2002TMP-POW11_원당TOTAL(R0)_2002TMP-POW1_2002TMP-POW1_2002TMP-POW1_2002TMP-POW1_2002TMP-POW1_2002TMP-POW1" xfId="971"/>
    <cellStyle name="_인원계획표 _적격 _2002TMP-POW11_원당TOTAL(R0)_2002TMP-POW1_2002TMP-POW1_2002TMP-POW1_2002TMP-POW1_2002TMP-POW1_2002TMP-POW1_2002TMP-POW1" xfId="972"/>
    <cellStyle name="_인원계획표 _적격 _2002TMP-POW11_원당TOTAL(R0)_2002TMP-POW1_2002TMP-POW1_2002TMP-POW1_2002TMP-POW1_2002TMP-POW1_2002TMP-POW1_2003TMP-POW01" xfId="973"/>
    <cellStyle name="_인원계획표 _적격 _2002TMP-POW11_원당TOTAL(R0)_2002TMP-POW1_2002TMP-POW1_2002TMP-POW1_2002TMP-POW1_2003TMP-POW01" xfId="974"/>
    <cellStyle name="_인원계획표 _적격 _2002TMP-POW11_원당TOTAL(R0)_2002TMP-POW1_2002TMP-POW1_2003TMP-POW01" xfId="975"/>
    <cellStyle name="_인원계획표 _적격 _2002TMP-POW11_원당TOTAL(R0)_2003TMP-POW01" xfId="976"/>
    <cellStyle name="_인원계획표 _적격 _2003TMP-POW0" xfId="977"/>
    <cellStyle name="_인원계획표 _적격 _2003TMP-POW0_2003TMP-POW1" xfId="978"/>
    <cellStyle name="_인원계획표 _적격 _2003TMP-POW0_2003TMP-POW1_2003TMP-POW1" xfId="979"/>
    <cellStyle name="_인원계획표 _적격 _2003TMP-POW0_2003TMP-POW1_2003TMP-POW1_2003TMP-POW1" xfId="980"/>
    <cellStyle name="_인원계획표 _적격 _2003TMP-POW0_2003TMP-POW1_2003TMP-POW1_2003TMP-POW1_2003TMP-POW1" xfId="981"/>
    <cellStyle name="_인원계획표 _적격 _2003TMP-POW01" xfId="982"/>
    <cellStyle name="_인원계획표 _적격 _2003TMP-POW1" xfId="983"/>
    <cellStyle name="_인원계획표 _적격 _2003TMP-POW1_2003TMP-POW1" xfId="984"/>
    <cellStyle name="_인원계획표 _적격 _2003TMP-POW1_2003TMP-POW1_2003TMP-POW1" xfId="985"/>
    <cellStyle name="_인원계획표 _적격 _2003TMP-POW1_2003TMP-POW1_2003TMP-POW1_2003TMP-POW1" xfId="986"/>
    <cellStyle name="_인원계획표 _적격 _2003TMP-POW1_2003TMP-POW1_2003TMP-POW1_2003TMP-POW1_2003TMP-POW1" xfId="987"/>
    <cellStyle name="_인원계획표 _적격 _2003TMP-POW1-1" xfId="988"/>
    <cellStyle name="_인원계획표 _적격 _2003TMP-POW1-1_2003TMP-POW1" xfId="989"/>
    <cellStyle name="_인원계획표 _적격 _2003TMP-POW1-1_2003TMP-POW1_2003TMP-POW1" xfId="990"/>
    <cellStyle name="_인원계획표 _적격 _2003TMP-POW1-1_2003TMP-POW1_2003TMP-POW1_2003TMP-POW1" xfId="991"/>
    <cellStyle name="_인원계획표 _적격 _2003TMP-POW1-1_2003TMP-POW1_2003TMP-POW1_2003TMP-POW1_2003TMP-POW1" xfId="992"/>
    <cellStyle name="_인원계획표 _적격 _2003TMP-POWER" xfId="993"/>
    <cellStyle name="_인원계획표 _적격 _2003TMP-POWER_2003TMP-POW1" xfId="994"/>
    <cellStyle name="_인원계획표 _적격 _2003TMP-POWER_2003TMP-POW1_2003TMP-POW1" xfId="995"/>
    <cellStyle name="_인원계획표 _적격 _2003TMP-POWER_2003TMP-POW1_2003TMP-POW1_2003TMP-POW1" xfId="996"/>
    <cellStyle name="_인원계획표 _적격 _2003TMP-POWER_2003TMP-POW1_2003TMP-POW1_2003TMP-POW1_2003TMP-POW1" xfId="997"/>
    <cellStyle name="_인원계획표 _적격 _APT평당금액분석표-TOT" xfId="998"/>
    <cellStyle name="_인원계획표 _적격 _APT평당금액분석표-TOT_APT평당금액분석표-TOT" xfId="999"/>
    <cellStyle name="_인원계획표 _적격 _Book1" xfId="1000"/>
    <cellStyle name="_인원계획표 _적격 _Book1_2002TMP" xfId="1001"/>
    <cellStyle name="_인원계획표 _적격 _Book1_2002TMP_2002TMP-POW1" xfId="1002"/>
    <cellStyle name="_인원계획표 _적격 _Book1_2002TMP_2002TMP-POW1_2002TMP-POW1" xfId="1003"/>
    <cellStyle name="_인원계획표 _적격 _Book1_2002TMP_2002TMP-POW1_2002TMP-POW1_2002TMP-POW1" xfId="1004"/>
    <cellStyle name="_인원계획표 _적격 _Book1_2002TMP_2002TMP-POW1_2002TMP-POW1_2002TMP-POW1_2002TMP-POW1" xfId="1005"/>
    <cellStyle name="_인원계획표 _적격 _Book1_2002TMP_2002TMP-POW1_2002TMP-POW1_2002TMP-POW1_2002TMP-POW1_2002TMP-POW1" xfId="1006"/>
    <cellStyle name="_인원계획표 _적격 _Book1_2002TMP_2002TMP-POW1_2002TMP-POW1_2002TMP-POW1_2002TMP-POW1_2003TMP-POW01" xfId="1007"/>
    <cellStyle name="_인원계획표 _적격 _Book1_2002TMP_2002TMP-POW1_2002TMP-POW1_2003TMP-POW01" xfId="1008"/>
    <cellStyle name="_인원계획표 _적격 _Book1_2002TMP_2003TMP-POW01" xfId="1009"/>
    <cellStyle name="_인원계획표 _적격 _Book1_2002TMP-POW1" xfId="1010"/>
    <cellStyle name="_인원계획표 _적격 _Book1_2002TMP-POW1_2002TMP-POW1" xfId="1011"/>
    <cellStyle name="_인원계획표 _적격 _Book1_2002TMP-POW1_2002TMP-POW1_2002TMP" xfId="1012"/>
    <cellStyle name="_인원계획표 _적격 _Book1_2002TMP-POW1_2002TMP-POW1_2002TMP_2002TMP-POW1" xfId="1013"/>
    <cellStyle name="_인원계획표 _적격 _Book1_2002TMP-POW1_2002TMP-POW1_2002TMP_2002TMP-POW1_2002TMP-POW1" xfId="1014"/>
    <cellStyle name="_인원계획표 _적격 _Book1_2002TMP-POW1_2002TMP-POW1_2002TMP_2002TMP-POW1_2002TMP-POW1_2002TMP-POW1" xfId="1015"/>
    <cellStyle name="_인원계획표 _적격 _Book1_2002TMP-POW1_2002TMP-POW1_2002TMP_2002TMP-POW1_2002TMP-POW1_2002TMP-POW1_2002TMP-POW1" xfId="1016"/>
    <cellStyle name="_인원계획표 _적격 _Book1_2002TMP-POW1_2002TMP-POW1_2002TMP_2002TMP-POW1_2002TMP-POW1_2002TMP-POW1_2002TMP-POW1_2002TMP-POW1" xfId="1017"/>
    <cellStyle name="_인원계획표 _적격 _Book1_2002TMP-POW1_2002TMP-POW1_2002TMP_2002TMP-POW1_2002TMP-POW1_2002TMP-POW1_2002TMP-POW1_2003TMP-POW01" xfId="1018"/>
    <cellStyle name="_인원계획표 _적격 _Book1_2002TMP-POW1_2002TMP-POW1_2002TMP_2002TMP-POW1_2002TMP-POW1_2003TMP-POW01" xfId="1019"/>
    <cellStyle name="_인원계획표 _적격 _Book1_2002TMP-POW1_2002TMP-POW1_2002TMP_2003TMP-POW01" xfId="1020"/>
    <cellStyle name="_인원계획표 _적격 _Book1_2002TMP-POW1_2002TMP-POW1_2002TMP-POW1" xfId="1021"/>
    <cellStyle name="_인원계획표 _적격 _Book1_2002TMP-POW1_2002TMP-POW1_2002TMP-POW1_2002TMP-POW1" xfId="1022"/>
    <cellStyle name="_인원계획표 _적격 _Book1_2002TMP-POW1_2002TMP-POW1_2002TMP-POW1_2002TMP-POW1_2002TMP" xfId="1023"/>
    <cellStyle name="_인원계획표 _적격 _Book1_2002TMP-POW1_2002TMP-POW1_2002TMP-POW1_2002TMP-POW1_2002TMP_2002TMP-POW1" xfId="1024"/>
    <cellStyle name="_인원계획표 _적격 _Book1_2002TMP-POW1_2002TMP-POW1_2002TMP-POW1_2002TMP-POW1_2002TMP_2002TMP-POW1_2002TMP-POW1" xfId="1025"/>
    <cellStyle name="_인원계획표 _적격 _Book1_2002TMP-POW1_2002TMP-POW1_2002TMP-POW1_2002TMP-POW1_2002TMP_2002TMP-POW1_2002TMP-POW1_2002TMP-POW1" xfId="1026"/>
    <cellStyle name="_인원계획표 _적격 _Book1_2002TMP-POW1_2002TMP-POW1_2002TMP-POW1_2002TMP-POW1_2002TMP_2002TMP-POW1_2002TMP-POW1_2002TMP-POW1_2002TMP-POW1" xfId="1027"/>
    <cellStyle name="_인원계획표 _적격 _Book1_2002TMP-POW1_2002TMP-POW1_2002TMP-POW1_2002TMP-POW1_2002TMP_2002TMP-POW1_2002TMP-POW1_2002TMP-POW1_2002TMP-POW1_2002TMP-POW1" xfId="1028"/>
    <cellStyle name="_인원계획표 _적격 _Book1_2002TMP-POW1_2002TMP-POW1_2002TMP-POW1_2002TMP-POW1_2002TMP_2002TMP-POW1_2002TMP-POW1_2002TMP-POW1_2002TMP-POW1_2003TMP-POW01" xfId="1029"/>
    <cellStyle name="_인원계획표 _적격 _Book1_2002TMP-POW1_2002TMP-POW1_2002TMP-POW1_2002TMP-POW1_2002TMP_2002TMP-POW1_2002TMP-POW1_2003TMP-POW01" xfId="1030"/>
    <cellStyle name="_인원계획표 _적격 _Book1_2002TMP-POW1_2002TMP-POW1_2002TMP-POW1_2002TMP-POW1_2002TMP_2003TMP-POW01" xfId="1031"/>
    <cellStyle name="_인원계획표 _적격 _Book1_2002TMP-POW1_2002TMP-POW1_2002TMP-POW1_2002TMP-POW1_2002TMP-POW1" xfId="1032"/>
    <cellStyle name="_인원계획표 _적격 _Book1_2002TMP-POW1_2002TMP-POW1_2002TMP-POW1_2002TMP-POW1_2002TMP-POW1_2002TMP-POW1" xfId="1033"/>
    <cellStyle name="_인원계획표 _적격 _Book1_2002TMP-POW1_2002TMP-POW1_2002TMP-POW1_2002TMP-POW1_2002TMP-POW1_2002TMP-POW1_2002TMP-POW1" xfId="1034"/>
    <cellStyle name="_인원계획표 _적격 _Book1_2002TMP-POW1_2002TMP-POW1_2002TMP-POW1_2002TMP-POW1_2002TMP-POW1_2002TMP-POW1_2002TMP-POW1_2002TMP-POW1" xfId="1035"/>
    <cellStyle name="_인원계획표 _적격 _Book1_2002TMP-POW1_2002TMP-POW1_2002TMP-POW1_2002TMP-POW1_2002TMP-POW1_2002TMP-POW1_2002TMP-POW1_2002TMP-POW1_2002TMP-POW1" xfId="1036"/>
    <cellStyle name="_인원계획표 _적격 _Book1_2002TMP-POW1_2002TMP-POW1_2002TMP-POW1_2002TMP-POW1_2002TMP-POW1_2002TMP-POW1_2002TMP-POW1_2002TMP-POW1_2002TMP-POW1_2002TMP-POW1" xfId="1037"/>
    <cellStyle name="_인원계획표 _적격 _Book1_2002TMP-POW1_2002TMP-POW1_2002TMP-POW1_2002TMP-POW1_2002TMP-POW1_2002TMP-POW1_2002TMP-POW1_2002TMP-POW1_2002TMP-POW1_2002TMP-POW1_2002TMP-POW1" xfId="1038"/>
    <cellStyle name="_인원계획표 _적격 _Book1_2002TMP-POW1_2002TMP-POW1_2002TMP-POW1_2002TMP-POW1_2002TMP-POW1_2002TMP-POW1_2002TMP-POW1_2002TMP-POW1_2002TMP-POW1_2002TMP-POW1_2002TMP-POW1_2002TMP-POW1" xfId="1039"/>
    <cellStyle name="_인원계획표 _적격 _Book1_2002TMP-POW1_2002TMP-POW1_2002TMP-POW1_2002TMP-POW1_2002TMP-POW1_2002TMP-POW1_2002TMP-POW1_2002TMP-POW1_2002TMP-POW1_2002TMP-POW1_2002TMP-POW1_2003TMP-POW01" xfId="1040"/>
    <cellStyle name="_인원계획표 _적격 _Book1_2002TMP-POW1_2002TMP-POW1_2002TMP-POW1_2002TMP-POW1_2002TMP-POW1_2002TMP-POW1_2002TMP-POW1_2002TMP-POW1_2002TMP-POW1_2003TMP-POW01" xfId="1041"/>
    <cellStyle name="_인원계획표 _적격 _Book1_2002TMP-POW1_2002TMP-POW1_2002TMP-POW1_2002TMP-POW1_2002TMP-POW1_2002TMP-POW1_2002TMP-POW1_2003TMP-POW01" xfId="1042"/>
    <cellStyle name="_인원계획표 _적격 _Book1_2002TMP-POW1_2002TMP-POW1_2002TMP-POW1_2002TMP-POW1_2002TMP-POW1_2003TMP-POW01" xfId="1043"/>
    <cellStyle name="_인원계획표 _적격 _Book1_2002TMP-POW1_2002TMP-POW1_2002TMP-POW1_2003TMP-POW01" xfId="1044"/>
    <cellStyle name="_인원계획표 _적격 _Book1_2002TMP-POW1_2003TMP-POW01" xfId="1045"/>
    <cellStyle name="_인원계획표 _적격 _Book1_2002TMP-POW11" xfId="1046"/>
    <cellStyle name="_인원계획표 _적격 _Book1_2002TMP-POW11_2002TMP-POW1" xfId="1047"/>
    <cellStyle name="_인원계획표 _적격 _Book1_2002TMP-POW11_2002TMP-POW1_2002TMP-POW1" xfId="1048"/>
    <cellStyle name="_인원계획표 _적격 _Book1_2002TMP-POW11_2002TMP-POW1_2002TMP-POW1_2002TMP-POW1" xfId="1049"/>
    <cellStyle name="_인원계획표 _적격 _Book1_2002TMP-POW11_2002TMP-POW1_2002TMP-POW1_2002TMP-POW1_2002TMP-POW1" xfId="1050"/>
    <cellStyle name="_인원계획표 _적격 _Book1_2002TMP-POW11_2002TMP-POW1_2002TMP-POW1_2002TMP-POW1_2002TMP-POW1_2002TMP-POW1" xfId="1051"/>
    <cellStyle name="_인원계획표 _적격 _Book1_2002TMP-POW11_2002TMP-POW1_2002TMP-POW1_2002TMP-POW1_2002TMP-POW1_2003TMP-POW01" xfId="1052"/>
    <cellStyle name="_인원계획표 _적격 _Book1_2002TMP-POW11_2002TMP-POW1_2002TMP-POW1_2003TMP-POW01" xfId="1053"/>
    <cellStyle name="_인원계획표 _적격 _Book1_2002TMP-POW11_2003TMP-POW01" xfId="1054"/>
    <cellStyle name="_인원계획표 _적격 _Book1_원당TOTAL(R0)" xfId="1055"/>
    <cellStyle name="_인원계획표 _적격 _Book1_원당TOTAL(R0)_2002TMP-POW1" xfId="1056"/>
    <cellStyle name="_인원계획표 _적격 _Book1_원당TOTAL(R0)_2002TMP-POW1_2002TMP-POW1" xfId="1057"/>
    <cellStyle name="_인원계획표 _적격 _Book1_원당TOTAL(R0)_2002TMP-POW1_2002TMP-POW1_2002TMP-POW1" xfId="1058"/>
    <cellStyle name="_인원계획표 _적격 _Book1_원당TOTAL(R0)_2002TMP-POW1_2002TMP-POW1_2002TMP-POW1_2002TMP-POW1" xfId="1059"/>
    <cellStyle name="_인원계획표 _적격 _Book1_원당TOTAL(R0)_2002TMP-POW1_2002TMP-POW1_2002TMP-POW1_2002TMP-POW1_2002TMP-POW1" xfId="1060"/>
    <cellStyle name="_인원계획표 _적격 _Book1_원당TOTAL(R0)_2002TMP-POW1_2002TMP-POW1_2002TMP-POW1_2002TMP-POW1_2002TMP-POW1_2002TMP-POW1" xfId="1061"/>
    <cellStyle name="_인원계획표 _적격 _Book1_원당TOTAL(R0)_2002TMP-POW1_2002TMP-POW1_2002TMP-POW1_2002TMP-POW1_2002TMP-POW1_2002TMP-POW1_2002TMP-POW1" xfId="1062"/>
    <cellStyle name="_인원계획표 _적격 _Book1_원당TOTAL(R0)_2002TMP-POW1_2002TMP-POW1_2002TMP-POW1_2002TMP-POW1_2002TMP-POW1_2002TMP-POW1_2003TMP-POW01" xfId="1063"/>
    <cellStyle name="_인원계획표 _적격 _Book1_원당TOTAL(R0)_2002TMP-POW1_2002TMP-POW1_2002TMP-POW1_2002TMP-POW1_2003TMP-POW01" xfId="1064"/>
    <cellStyle name="_인원계획표 _적격 _Book1_원당TOTAL(R0)_2002TMP-POW1_2002TMP-POW1_2003TMP-POW01" xfId="1065"/>
    <cellStyle name="_인원계획표 _적격 _Book1_원당TOTAL(R0)_2003TMP-POW01" xfId="1066"/>
    <cellStyle name="_인원계획표 _적격 _IMSI-POW1" xfId="1067"/>
    <cellStyle name="_인원계획표 _적격 _IMSI-POW1_2002TMP-POW1" xfId="1068"/>
    <cellStyle name="_인원계획표 _적격 _IMSI-POW1_2002TMP-POW1_2002TMP-POW1" xfId="1069"/>
    <cellStyle name="_인원계획표 _적격 _IMSI-POW1_2002TMP-POW1_2002TMP-POW1_2002TMP-POW1" xfId="1070"/>
    <cellStyle name="_인원계획표 _적격 _IMSI-POW1_2002TMP-POW1_2002TMP-POW1_2002TMP-POW1_2002TMP-POW1" xfId="1071"/>
    <cellStyle name="_인원계획표 _적격 _IMSI-POW1_2002TMP-POW1_2002TMP-POW1_2002TMP-POW1_2002TMP-POW1_2002TMP-POW1" xfId="1072"/>
    <cellStyle name="_인원계획표 _적격 _IMSI-POW1_2002TMP-POW1_2002TMP-POW1_2002TMP-POW1_2002TMP-POW1_2002TMP-POW1_2002TMP-POW1" xfId="1073"/>
    <cellStyle name="_인원계획표 _적격 _IMSI-POW1_2002TMP-POW1_2002TMP-POW1_2002TMP-POW1_2002TMP-POW1_2002TMP-POW1_2002TMP-POW1_2002TMP-POW1" xfId="1074"/>
    <cellStyle name="_인원계획표 _적격 _IMSI-POW1_2002TMP-POW1_2002TMP-POW1_2002TMP-POW1_2002TMP-POW1_2002TMP-POW1_2002TMP-POW1_2003TMP-POW01" xfId="1075"/>
    <cellStyle name="_인원계획표 _적격 _IMSI-POW1_2002TMP-POW1_2002TMP-POW1_2002TMP-POW1_2002TMP-POW1_2003TMP-POW01" xfId="1076"/>
    <cellStyle name="_인원계획표 _적격 _IMSI-POW1_2002TMP-POW1_2002TMP-POW1_2003TMP-POW01" xfId="1077"/>
    <cellStyle name="_인원계획표 _적격 _IMSI-POW1_2003TMP-POW01" xfId="1078"/>
    <cellStyle name="_인원계획표 _적격 _IMSI-POW1_APT평당금액분석표-TOT" xfId="1079"/>
    <cellStyle name="_인원계획표 _적격 _IMSI-POW1_APT평당금액분석표-TOT_APT평당금액분석표-TOT" xfId="1080"/>
    <cellStyle name="_인원계획표 _적격 _IMSI-POW1_검암2차장비" xfId="1081"/>
    <cellStyle name="_인원계획표 _적격 _IMSI-POW1_검암2차장비_아이원플러스내역" xfId="1082"/>
    <cellStyle name="_인원계획표 _적격 _IMSI-POW1_검암2차집행분석용" xfId="1083"/>
    <cellStyle name="_인원계획표 _적격 _IMSI-POW1_서계동오피스텔" xfId="1084"/>
    <cellStyle name="_인원계획표 _적격 _IMSI-POW1_서초동가집행" xfId="1085"/>
    <cellStyle name="_인원계획표 _적격 _IMSI-POW1_서초장비대비" xfId="1086"/>
    <cellStyle name="_인원계획표 _적격 _IMSI-POW1_서초장비대비_아이원플러스내역" xfId="1087"/>
    <cellStyle name="_인원계획표 _적격 _IMSI-POW1_서초풍림아이원플러스(0723)(2)" xfId="1088"/>
    <cellStyle name="_인원계획표 _적격 _IMSI-POW1_서초풍림아이원플러스(0723)(2)_서계동오피스텔" xfId="1089"/>
    <cellStyle name="_인원계획표 _적격 _IMSI-POW1_서초풍림아이원플러스(0723)(2)_서초동가집행" xfId="1090"/>
    <cellStyle name="_인원계획표 _적격 _IMSI-POW1_서초풍림아이원플러스(0723)(2)_서초동오피스텔(구)" xfId="1091"/>
    <cellStyle name="_인원계획표 _적격 _IMSI-POW1_서초풍림아이원플러스(0723)(2)_서초동오피스텔(구)_아이원플러스내역" xfId="1092"/>
    <cellStyle name="_인원계획표 _적격 _IMSI-POW1_서초풍림아이원플러스(0723)(2)_아이원플러스내역" xfId="1093"/>
    <cellStyle name="_인원계획표 _적격 _IMSI-POW1_서초풍림아이원플러스(0723)(2)_아이원플러스내역_아이원플러스내역" xfId="1094"/>
    <cellStyle name="_인원계획표 _적격 _IMSI-POW1_아이원플러스내역" xfId="1095"/>
    <cellStyle name="_인원계획표 _적격 _IMSI-POW1_용인동백C5-1BL공동주택건설공사(공사용1104)" xfId="1096"/>
    <cellStyle name="_인원계획표 _적격 _IMSI-POW1_인천검암2차" xfId="1097"/>
    <cellStyle name="_인원계획표 _적격 _IMSI-POW1_인천검암2차_아이원플러스내역" xfId="1098"/>
    <cellStyle name="_인원계획표 _적격 _TMP-POW1" xfId="1099"/>
    <cellStyle name="_인원계획표 _적격 _TMP-POW1_2002TMP-POW1" xfId="1100"/>
    <cellStyle name="_인원계획표 _적격 _TMP-POW1_2002TMP-POW1_2002TMP-POW1" xfId="1101"/>
    <cellStyle name="_인원계획표 _적격 _TMP-POW1_2002TMP-POW1_2002TMP-POW1_2002TMP-POW1" xfId="1102"/>
    <cellStyle name="_인원계획표 _적격 _TMP-POW1_2002TMP-POW1_2002TMP-POW1_2002TMP-POW1_2002TMP-POW1" xfId="1103"/>
    <cellStyle name="_인원계획표 _적격 _TMP-POW1_2002TMP-POW1_2002TMP-POW1_2002TMP-POW1_2002TMP-POW1_2002TMP-POW1" xfId="1104"/>
    <cellStyle name="_인원계획표 _적격 _TMP-POW1_2002TMP-POW1_2002TMP-POW1_2002TMP-POW1_2002TMP-POW1_2002TMP-POW1_2002TMP-POW1" xfId="1105"/>
    <cellStyle name="_인원계획표 _적격 _TMP-POW1_2002TMP-POW1_2002TMP-POW1_2002TMP-POW1_2002TMP-POW1_2002TMP-POW1_2002TMP-POW1_2002TMP-POW1" xfId="1106"/>
    <cellStyle name="_인원계획표 _적격 _TMP-POW1_2002TMP-POW1_2002TMP-POW1_2002TMP-POW1_2002TMP-POW1_2002TMP-POW1_2002TMP-POW1_2003TMP-POW01" xfId="1107"/>
    <cellStyle name="_인원계획표 _적격 _TMP-POW1_2002TMP-POW1_2002TMP-POW1_2002TMP-POW1_2002TMP-POW1_2003TMP-POW01" xfId="1108"/>
    <cellStyle name="_인원계획표 _적격 _TMP-POW1_2002TMP-POW1_2002TMP-POW1_2003TMP-POW01" xfId="1109"/>
    <cellStyle name="_인원계획표 _적격 _TMP-POW1_2003TMP-POW01" xfId="1110"/>
    <cellStyle name="_인원계획표 _적격 _TMP-POW1_APT평당금액분석표-TOT" xfId="1111"/>
    <cellStyle name="_인원계획표 _적격 _TMP-POW1_APT평당금액분석표-TOT_APT평당금액분석표-TOT" xfId="1112"/>
    <cellStyle name="_인원계획표 _적격 _TMP-POW1_검암2차장비" xfId="1113"/>
    <cellStyle name="_인원계획표 _적격 _TMP-POW1_검암2차장비_아이원플러스내역" xfId="1114"/>
    <cellStyle name="_인원계획표 _적격 _TMP-POW1_검암2차집행분석용" xfId="1115"/>
    <cellStyle name="_인원계획표 _적격 _TMP-POW1_서계동오피스텔" xfId="1116"/>
    <cellStyle name="_인원계획표 _적격 _TMP-POW1_서초동가집행" xfId="1117"/>
    <cellStyle name="_인원계획표 _적격 _TMP-POW1_서초장비대비" xfId="1118"/>
    <cellStyle name="_인원계획표 _적격 _TMP-POW1_서초장비대비_아이원플러스내역" xfId="1119"/>
    <cellStyle name="_인원계획표 _적격 _TMP-POW1_서초풍림아이원플러스(0723)(2)" xfId="1120"/>
    <cellStyle name="_인원계획표 _적격 _TMP-POW1_서초풍림아이원플러스(0723)(2)_서계동오피스텔" xfId="1121"/>
    <cellStyle name="_인원계획표 _적격 _TMP-POW1_서초풍림아이원플러스(0723)(2)_서초동가집행" xfId="1122"/>
    <cellStyle name="_인원계획표 _적격 _TMP-POW1_서초풍림아이원플러스(0723)(2)_서초동오피스텔(구)" xfId="1123"/>
    <cellStyle name="_인원계획표 _적격 _TMP-POW1_서초풍림아이원플러스(0723)(2)_서초동오피스텔(구)_아이원플러스내역" xfId="1124"/>
    <cellStyle name="_인원계획표 _적격 _TMP-POW1_서초풍림아이원플러스(0723)(2)_아이원플러스내역" xfId="1125"/>
    <cellStyle name="_인원계획표 _적격 _TMP-POW1_서초풍림아이원플러스(0723)(2)_아이원플러스내역_아이원플러스내역" xfId="1126"/>
    <cellStyle name="_인원계획표 _적격 _TMP-POW1_아이원플러스내역" xfId="1127"/>
    <cellStyle name="_인원계획표 _적격 _TMP-POW1_용인동백C5-1BL공동주택건설공사(공사용1104)" xfId="1128"/>
    <cellStyle name="_인원계획표 _적격 _TMP-POW1_인천검암2차" xfId="1129"/>
    <cellStyle name="_인원계획표 _적격 _TMP-POW1_인천검암2차_아이원플러스내역" xfId="1130"/>
    <cellStyle name="_인원계획표 _적격 _TMP-POW2" xfId="1131"/>
    <cellStyle name="_인원계획표 _적격 _TMP-POW2_2002TMP-POW1" xfId="1132"/>
    <cellStyle name="_인원계획표 _적격 _TMP-POW2_2002TMP-POW1_2002TMP-POW1" xfId="1133"/>
    <cellStyle name="_인원계획표 _적격 _TMP-POW2_2002TMP-POW1_2002TMP-POW1_2002TMP-POW1" xfId="1134"/>
    <cellStyle name="_인원계획표 _적격 _TMP-POW2_2002TMP-POW1_2002TMP-POW1_2002TMP-POW1_2002TMP-POW1" xfId="1135"/>
    <cellStyle name="_인원계획표 _적격 _TMP-POW2_2002TMP-POW1_2002TMP-POW1_2002TMP-POW1_2002TMP-POW1_2002TMP-POW1" xfId="1136"/>
    <cellStyle name="_인원계획표 _적격 _TMP-POW2_2002TMP-POW1_2002TMP-POW1_2002TMP-POW1_2002TMP-POW1_2002TMP-POW1_2002TMP-POW1" xfId="1137"/>
    <cellStyle name="_인원계획표 _적격 _TMP-POW2_2002TMP-POW1_2002TMP-POW1_2002TMP-POW1_2002TMP-POW1_2002TMP-POW1_2002TMP-POW1_2002TMP-POW1" xfId="1138"/>
    <cellStyle name="_인원계획표 _적격 _TMP-POW2_2002TMP-POW1_2002TMP-POW1_2002TMP-POW1_2002TMP-POW1_2002TMP-POW1_2002TMP-POW1_2003TMP-POW01" xfId="1139"/>
    <cellStyle name="_인원계획표 _적격 _TMP-POW2_2002TMP-POW1_2002TMP-POW1_2002TMP-POW1_2002TMP-POW1_2003TMP-POW01" xfId="1140"/>
    <cellStyle name="_인원계획표 _적격 _TMP-POW2_2002TMP-POW1_2002TMP-POW1_2003TMP-POW01" xfId="1141"/>
    <cellStyle name="_인원계획표 _적격 _TMP-POW2_2003TMP-POW01" xfId="1142"/>
    <cellStyle name="_인원계획표 _적격 _TMP-POW2_APT평당금액분석표-TOT" xfId="1143"/>
    <cellStyle name="_인원계획표 _적격 _TMP-POW2_APT평당금액분석표-TOT_APT평당금액분석표-TOT" xfId="1144"/>
    <cellStyle name="_인원계획표 _적격 _TMP-POW2_검암2차장비" xfId="1145"/>
    <cellStyle name="_인원계획표 _적격 _TMP-POW2_검암2차장비_아이원플러스내역" xfId="1146"/>
    <cellStyle name="_인원계획표 _적격 _TMP-POW2_검암2차집행분석용" xfId="1147"/>
    <cellStyle name="_인원계획표 _적격 _TMP-POW2_서계동오피스텔" xfId="1148"/>
    <cellStyle name="_인원계획표 _적격 _TMP-POW2_서초동가집행" xfId="1149"/>
    <cellStyle name="_인원계획표 _적격 _TMP-POW2_서초장비대비" xfId="1150"/>
    <cellStyle name="_인원계획표 _적격 _TMP-POW2_서초장비대비_아이원플러스내역" xfId="1151"/>
    <cellStyle name="_인원계획표 _적격 _TMP-POW2_서초풍림아이원플러스(0723)(2)" xfId="1152"/>
    <cellStyle name="_인원계획표 _적격 _TMP-POW2_서초풍림아이원플러스(0723)(2)_서계동오피스텔" xfId="1153"/>
    <cellStyle name="_인원계획표 _적격 _TMP-POW2_서초풍림아이원플러스(0723)(2)_서초동가집행" xfId="1154"/>
    <cellStyle name="_인원계획표 _적격 _TMP-POW2_서초풍림아이원플러스(0723)(2)_서초동오피스텔(구)" xfId="1155"/>
    <cellStyle name="_인원계획표 _적격 _TMP-POW2_서초풍림아이원플러스(0723)(2)_서초동오피스텔(구)_아이원플러스내역" xfId="1156"/>
    <cellStyle name="_인원계획표 _적격 _TMP-POW2_서초풍림아이원플러스(0723)(2)_아이원플러스내역" xfId="1157"/>
    <cellStyle name="_인원계획표 _적격 _TMP-POW2_서초풍림아이원플러스(0723)(2)_아이원플러스내역_아이원플러스내역" xfId="1158"/>
    <cellStyle name="_인원계획표 _적격 _TMP-POW2_아이원플러스내역" xfId="1159"/>
    <cellStyle name="_인원계획표 _적격 _TMP-POW2_용인동백C5-1BL공동주택건설공사(공사용1104)" xfId="1160"/>
    <cellStyle name="_인원계획표 _적격 _TMP-POW2_인천검암2차" xfId="1161"/>
    <cellStyle name="_인원계획표 _적격 _TMP-POW2_인천검암2차_아이원플러스내역" xfId="1162"/>
    <cellStyle name="_인원계획표 _적격 _가시설" xfId="1163"/>
    <cellStyle name="_인원계획표 _적격 _개산견적 견적조건 통일양식(설비)" xfId="1164"/>
    <cellStyle name="_인원계획표 _적격 _개산견적 견적조건 통일양식(설비)_수원시 구운동아파트-R1" xfId="1165"/>
    <cellStyle name="_인원계획표 _적격 _개산견적 견적조건 통일양식(설비)_수원시 구운동아파트-R2" xfId="1166"/>
    <cellStyle name="_인원계획표 _적격 _개산견적 견적조건 통일양식(설비)_위생(전주효자동)" xfId="1167"/>
    <cellStyle name="_인원계획표 _적격 _개산견적 견적조건 통일양식(설비)_위생(전주효자동)_수원시 구운동아파트-R1" xfId="1168"/>
    <cellStyle name="_인원계획표 _적격 _개산견적 견적조건 통일양식(설비)_위생(전주효자동)_수원시 구운동아파트-R2" xfId="1169"/>
    <cellStyle name="_인원계획표 _적격 _검암2차장비" xfId="1170"/>
    <cellStyle name="_인원계획표 _적격 _검암2차장비_아이원플러스내역" xfId="1171"/>
    <cellStyle name="_인원계획표 _적격 _검암2차집행분석용" xfId="1172"/>
    <cellStyle name="_인원계획표 _적격 _공사개요" xfId="1173"/>
    <cellStyle name="_인원계획표 _적격 _내역서" xfId="1174"/>
    <cellStyle name="_인원계획표 _적격 _동백아파트(사전공사 대비)" xfId="1175"/>
    <cellStyle name="_인원계획표 _적격 _동백아파트(설변내역)" xfId="1176"/>
    <cellStyle name="_인원계획표 _적격 _서계동오피스텔" xfId="1177"/>
    <cellStyle name="_인원계획표 _적격 _서초동가집행" xfId="1178"/>
    <cellStyle name="_인원계획표 _적격 _서초장비대비" xfId="1179"/>
    <cellStyle name="_인원계획표 _적격 _서초장비대비_아이원플러스내역" xfId="1180"/>
    <cellStyle name="_인원계획표 _적격 _서초풍림아이원플러스(0723)(2)" xfId="1181"/>
    <cellStyle name="_인원계획표 _적격 _서초풍림아이원플러스(0723)(2)_서계동오피스텔" xfId="1182"/>
    <cellStyle name="_인원계획표 _적격 _서초풍림아이원플러스(0723)(2)_서초동가집행" xfId="1183"/>
    <cellStyle name="_인원계획표 _적격 _서초풍림아이원플러스(0723)(2)_서초동오피스텔(구)" xfId="1184"/>
    <cellStyle name="_인원계획표 _적격 _서초풍림아이원플러스(0723)(2)_서초동오피스텔(구)_아이원플러스내역" xfId="1185"/>
    <cellStyle name="_인원계획표 _적격 _서초풍림아이원플러스(0723)(2)_아이원플러스내역" xfId="1186"/>
    <cellStyle name="_인원계획표 _적격 _서초풍림아이원플러스(0723)(2)_아이원플러스내역_아이원플러스내역" xfId="1187"/>
    <cellStyle name="_인원계획표 _적격 _수원시 구운동아파트-R1" xfId="1188"/>
    <cellStyle name="_인원계획표 _적격 _수원시 구운동아파트-R2" xfId="1189"/>
    <cellStyle name="_인원계획표 _적격 _아이원플러스내역" xfId="1190"/>
    <cellStyle name="_인원계획표 _적격 _용인동백C5-1BL공동주택건설공사(공사용1104)" xfId="1191"/>
    <cellStyle name="_인원계획표 _적격 _월계동(개산)R0" xfId="1192"/>
    <cellStyle name="_인원계획표 _적격 _위생(전주효자동)" xfId="1193"/>
    <cellStyle name="_인원계획표 _적격 _위생(전주효자동)_수원시 구운동아파트-R1" xfId="1194"/>
    <cellStyle name="_인원계획표 _적격 _위생(전주효자동)_수원시 구운동아파트-R2" xfId="1195"/>
    <cellStyle name="_인원계획표 _적격 _의정부금오집행(R1)" xfId="1196"/>
    <cellStyle name="_인원계획표 _적격 _인천검암2차" xfId="1197"/>
    <cellStyle name="_인원계획표 _적격 _인천검암2차_아이원플러스내역" xfId="1198"/>
    <cellStyle name="_인원계획표 _적격 _주안아파트집행(R0)" xfId="1199"/>
    <cellStyle name="_인원계획표 _적격 _주안아파트집행(R0)_2002TMP" xfId="1200"/>
    <cellStyle name="_인원계획표 _적격 _주안아파트집행(R0)_2002TMP_2002TMP-POW1" xfId="1201"/>
    <cellStyle name="_인원계획표 _적격 _주안아파트집행(R0)_2002TMP_2002TMP-POW1_2002TMP-POW1" xfId="1202"/>
    <cellStyle name="_인원계획표 _적격 _주안아파트집행(R0)_2002TMP_2002TMP-POW1_2002TMP-POW1_2002TMP-POW1" xfId="1203"/>
    <cellStyle name="_인원계획표 _적격 _주안아파트집행(R0)_2002TMP_2002TMP-POW1_2002TMP-POW1_2002TMP-POW1_2002TMP-POW1" xfId="1204"/>
    <cellStyle name="_인원계획표 _적격 _주안아파트집행(R0)_2002TMP_2002TMP-POW1_2002TMP-POW1_2002TMP-POW1_2002TMP-POW1_2002TMP-POW1" xfId="1205"/>
    <cellStyle name="_인원계획표 _적격 _주안아파트집행(R0)_2002TMP_2002TMP-POW1_2002TMP-POW1_2002TMP-POW1_2002TMP-POW1_2003TMP-POW01" xfId="1206"/>
    <cellStyle name="_인원계획표 _적격 _주안아파트집행(R0)_2002TMP_2002TMP-POW1_2002TMP-POW1_2003TMP-POW01" xfId="1207"/>
    <cellStyle name="_인원계획표 _적격 _주안아파트집행(R0)_2002TMP_2003TMP-POW01" xfId="1208"/>
    <cellStyle name="_인원계획표 _적격 _주안아파트집행(R0)_2002TMP-POW1" xfId="1209"/>
    <cellStyle name="_인원계획표 _적격 _주안아파트집행(R0)_2002TMP-POW1_2002TMP-POW1" xfId="1210"/>
    <cellStyle name="_인원계획표 _적격 _주안아파트집행(R0)_2002TMP-POW1_2002TMP-POW1_2002TMP" xfId="1211"/>
    <cellStyle name="_인원계획표 _적격 _주안아파트집행(R0)_2002TMP-POW1_2002TMP-POW1_2002TMP_2002TMP-POW1" xfId="1212"/>
    <cellStyle name="_인원계획표 _적격 _주안아파트집행(R0)_2002TMP-POW1_2002TMP-POW1_2002TMP_2002TMP-POW1_2002TMP-POW1" xfId="1213"/>
    <cellStyle name="_인원계획표 _적격 _주안아파트집행(R0)_2002TMP-POW1_2002TMP-POW1_2002TMP_2002TMP-POW1_2002TMP-POW1_2002TMP-POW1" xfId="1214"/>
    <cellStyle name="_인원계획표 _적격 _주안아파트집행(R0)_2002TMP-POW1_2002TMP-POW1_2002TMP_2002TMP-POW1_2002TMP-POW1_2002TMP-POW1_2002TMP-POW1" xfId="1215"/>
    <cellStyle name="_인원계획표 _적격 _주안아파트집행(R0)_2002TMP-POW1_2002TMP-POW1_2002TMP_2002TMP-POW1_2002TMP-POW1_2002TMP-POW1_2002TMP-POW1_2002TMP-POW1" xfId="1216"/>
    <cellStyle name="_인원계획표 _적격 _주안아파트집행(R0)_2002TMP-POW1_2002TMP-POW1_2002TMP_2002TMP-POW1_2002TMP-POW1_2002TMP-POW1_2002TMP-POW1_2003TMP-POW01" xfId="1217"/>
    <cellStyle name="_인원계획표 _적격 _주안아파트집행(R0)_2002TMP-POW1_2002TMP-POW1_2002TMP_2002TMP-POW1_2002TMP-POW1_2003TMP-POW01" xfId="1218"/>
    <cellStyle name="_인원계획표 _적격 _주안아파트집행(R0)_2002TMP-POW1_2002TMP-POW1_2002TMP_2003TMP-POW01" xfId="1219"/>
    <cellStyle name="_인원계획표 _적격 _주안아파트집행(R0)_2002TMP-POW1_2002TMP-POW1_2002TMP-POW1" xfId="1220"/>
    <cellStyle name="_인원계획표 _적격 _주안아파트집행(R0)_2002TMP-POW1_2002TMP-POW1_2002TMP-POW1_2002TMP-POW1" xfId="1221"/>
    <cellStyle name="_인원계획표 _적격 _주안아파트집행(R0)_2002TMP-POW1_2002TMP-POW1_2002TMP-POW1_2002TMP-POW1_2002TMP" xfId="1222"/>
    <cellStyle name="_인원계획표 _적격 _주안아파트집행(R0)_2002TMP-POW1_2002TMP-POW1_2002TMP-POW1_2002TMP-POW1_2002TMP_2002TMP-POW1" xfId="1223"/>
    <cellStyle name="_인원계획표 _적격 _주안아파트집행(R0)_2002TMP-POW1_2002TMP-POW1_2002TMP-POW1_2002TMP-POW1_2002TMP_2002TMP-POW1_2002TMP-POW1" xfId="1224"/>
    <cellStyle name="_인원계획표 _적격 _주안아파트집행(R0)_2002TMP-POW1_2002TMP-POW1_2002TMP-POW1_2002TMP-POW1_2002TMP_2002TMP-POW1_2002TMP-POW1_2002TMP-POW1" xfId="1225"/>
    <cellStyle name="_인원계획표 _적격 _주안아파트집행(R0)_2002TMP-POW1_2002TMP-POW1_2002TMP-POW1_2002TMP-POW1_2002TMP_2002TMP-POW1_2002TMP-POW1_2002TMP-POW1_2002TMP-POW1" xfId="1226"/>
    <cellStyle name="_인원계획표 _적격 _주안아파트집행(R0)_2002TMP-POW1_2002TMP-POW1_2002TMP-POW1_2002TMP-POW1_2002TMP_2002TMP-POW1_2002TMP-POW1_2002TMP-POW1_2002TMP-POW1_2002TMP-POW1" xfId="1227"/>
    <cellStyle name="_인원계획표 _적격 _주안아파트집행(R0)_2002TMP-POW1_2002TMP-POW1_2002TMP-POW1_2002TMP-POW1_2002TMP_2002TMP-POW1_2002TMP-POW1_2002TMP-POW1_2002TMP-POW1_2003TMP-POW01" xfId="1228"/>
    <cellStyle name="_인원계획표 _적격 _주안아파트집행(R0)_2002TMP-POW1_2002TMP-POW1_2002TMP-POW1_2002TMP-POW1_2002TMP_2002TMP-POW1_2002TMP-POW1_2003TMP-POW01" xfId="1229"/>
    <cellStyle name="_인원계획표 _적격 _주안아파트집행(R0)_2002TMP-POW1_2002TMP-POW1_2002TMP-POW1_2002TMP-POW1_2002TMP_2003TMP-POW01" xfId="1230"/>
    <cellStyle name="_인원계획표 _적격 _주안아파트집행(R0)_2002TMP-POW1_2002TMP-POW1_2002TMP-POW1_2002TMP-POW1_2002TMP-POW1" xfId="1231"/>
    <cellStyle name="_인원계획표 _적격 _주안아파트집행(R0)_2002TMP-POW1_2002TMP-POW1_2002TMP-POW1_2002TMP-POW1_2002TMP-POW1_2002TMP-POW1" xfId="1232"/>
    <cellStyle name="_인원계획표 _적격 _주안아파트집행(R0)_2002TMP-POW1_2002TMP-POW1_2002TMP-POW1_2002TMP-POW1_2002TMP-POW1_2002TMP-POW1_2002TMP-POW1" xfId="1233"/>
    <cellStyle name="_인원계획표 _적격 _주안아파트집행(R0)_2002TMP-POW1_2002TMP-POW1_2002TMP-POW1_2002TMP-POW1_2002TMP-POW1_2002TMP-POW1_2002TMP-POW1_2002TMP-POW1" xfId="1234"/>
    <cellStyle name="_인원계획표 _적격 _주안아파트집행(R0)_2002TMP-POW1_2002TMP-POW1_2002TMP-POW1_2002TMP-POW1_2002TMP-POW1_2002TMP-POW1_2002TMP-POW1_2002TMP-POW1_2002TMP-POW1" xfId="1235"/>
    <cellStyle name="_인원계획표 _적격 _주안아파트집행(R0)_2002TMP-POW1_2002TMP-POW1_2002TMP-POW1_2002TMP-POW1_2002TMP-POW1_2002TMP-POW1_2002TMP-POW1_2002TMP-POW1_2002TMP-POW1_2002TMP-POW1" xfId="1236"/>
    <cellStyle name="_인원계획표 _적격 _주안아파트집행(R0)_2002TMP-POW1_2002TMP-POW1_2002TMP-POW1_2002TMP-POW1_2002TMP-POW1_2002TMP-POW1_2002TMP-POW1_2002TMP-POW1_2002TMP-POW1_2002TMP-POW1_2002TMP-POW1" xfId="1237"/>
    <cellStyle name="_인원계획표 _적격 _주안아파트집행(R0)_2002TMP-POW1_2002TMP-POW1_2002TMP-POW1_2002TMP-POW1_2002TMP-POW1_2002TMP-POW1_2002TMP-POW1_2002TMP-POW1_2002TMP-POW1_2002TMP-POW1_2002TMP-POW1_2002TMP-POW1" xfId="1238"/>
    <cellStyle name="_인원계획표 _적격 _주안아파트집행(R0)_2002TMP-POW1_2002TMP-POW1_2002TMP-POW1_2002TMP-POW1_2002TMP-POW1_2002TMP-POW1_2002TMP-POW1_2002TMP-POW1_2002TMP-POW1_2002TMP-POW1_2002TMP-POW1_2003TMP-POW01" xfId="1239"/>
    <cellStyle name="_인원계획표 _적격 _주안아파트집행(R0)_2002TMP-POW1_2002TMP-POW1_2002TMP-POW1_2002TMP-POW1_2002TMP-POW1_2002TMP-POW1_2002TMP-POW1_2002TMP-POW1_2002TMP-POW1_2003TMP-POW01" xfId="1240"/>
    <cellStyle name="_인원계획표 _적격 _주안아파트집행(R0)_2002TMP-POW1_2002TMP-POW1_2002TMP-POW1_2002TMP-POW1_2002TMP-POW1_2002TMP-POW1_2002TMP-POW1_2003TMP-POW01" xfId="1241"/>
    <cellStyle name="_인원계획표 _적격 _주안아파트집행(R0)_2002TMP-POW1_2002TMP-POW1_2002TMP-POW1_2002TMP-POW1_2002TMP-POW1_2003TMP-POW01" xfId="1242"/>
    <cellStyle name="_인원계획표 _적격 _주안아파트집행(R0)_2002TMP-POW1_2002TMP-POW1_2002TMP-POW1_2003TMP-POW01" xfId="1243"/>
    <cellStyle name="_인원계획표 _적격 _주안아파트집행(R0)_2002TMP-POW1_2003TMP-POW01" xfId="1244"/>
    <cellStyle name="_인원계획표 _적격 _주안아파트집행(R0)_2002TMP-POW11" xfId="1245"/>
    <cellStyle name="_인원계획표 _적격 _주안아파트집행(R0)_2002TMP-POW11_2002TMP-POW1" xfId="1246"/>
    <cellStyle name="_인원계획표 _적격 _주안아파트집행(R0)_2002TMP-POW11_2002TMP-POW1_2002TMP-POW1" xfId="1247"/>
    <cellStyle name="_인원계획표 _적격 _주안아파트집행(R0)_2002TMP-POW11_2002TMP-POW1_2002TMP-POW1_2002TMP-POW1" xfId="1248"/>
    <cellStyle name="_인원계획표 _적격 _주안아파트집행(R0)_2002TMP-POW11_2002TMP-POW1_2002TMP-POW1_2002TMP-POW1_2002TMP-POW1" xfId="1249"/>
    <cellStyle name="_인원계획표 _적격 _주안아파트집행(R0)_2002TMP-POW11_2002TMP-POW1_2002TMP-POW1_2002TMP-POW1_2002TMP-POW1_2002TMP-POW1" xfId="1250"/>
    <cellStyle name="_인원계획표 _적격 _주안아파트집행(R0)_2002TMP-POW11_2002TMP-POW1_2002TMP-POW1_2002TMP-POW1_2002TMP-POW1_2003TMP-POW01" xfId="1251"/>
    <cellStyle name="_인원계획표 _적격 _주안아파트집행(R0)_2002TMP-POW11_2002TMP-POW1_2002TMP-POW1_2003TMP-POW01" xfId="1252"/>
    <cellStyle name="_인원계획표 _적격 _주안아파트집행(R0)_2002TMP-POW11_2003TMP-POW01" xfId="1253"/>
    <cellStyle name="_인원계획표 _적격 _주안아파트집행(R0)_원당TOTAL(R0)" xfId="1254"/>
    <cellStyle name="_인원계획표 _적격 _주안아파트집행(R0)_원당TOTAL(R0)_2002TMP-POW1" xfId="1255"/>
    <cellStyle name="_인원계획표 _적격 _주안아파트집행(R0)_원당TOTAL(R0)_2002TMP-POW1_2002TMP-POW1" xfId="1256"/>
    <cellStyle name="_인원계획표 _적격 _주안아파트집행(R0)_원당TOTAL(R0)_2002TMP-POW1_2002TMP-POW1_2002TMP-POW1" xfId="1257"/>
    <cellStyle name="_인원계획표 _적격 _주안아파트집행(R0)_원당TOTAL(R0)_2002TMP-POW1_2002TMP-POW1_2002TMP-POW1_2002TMP-POW1" xfId="1258"/>
    <cellStyle name="_인원계획표 _적격 _주안아파트집행(R0)_원당TOTAL(R0)_2002TMP-POW1_2002TMP-POW1_2002TMP-POW1_2002TMP-POW1_2002TMP-POW1" xfId="1259"/>
    <cellStyle name="_인원계획표 _적격 _주안아파트집행(R0)_원당TOTAL(R0)_2002TMP-POW1_2002TMP-POW1_2002TMP-POW1_2002TMP-POW1_2002TMP-POW1_2002TMP-POW1" xfId="1260"/>
    <cellStyle name="_인원계획표 _적격 _주안아파트집행(R0)_원당TOTAL(R0)_2002TMP-POW1_2002TMP-POW1_2002TMP-POW1_2002TMP-POW1_2002TMP-POW1_2002TMP-POW1_2002TMP-POW1" xfId="1261"/>
    <cellStyle name="_인원계획표 _적격 _주안아파트집행(R0)_원당TOTAL(R0)_2002TMP-POW1_2002TMP-POW1_2002TMP-POW1_2002TMP-POW1_2002TMP-POW1_2002TMP-POW1_2003TMP-POW01" xfId="1262"/>
    <cellStyle name="_인원계획표 _적격 _주안아파트집행(R0)_원당TOTAL(R0)_2002TMP-POW1_2002TMP-POW1_2002TMP-POW1_2002TMP-POW1_2003TMP-POW01" xfId="1263"/>
    <cellStyle name="_인원계획표 _적격 _주안아파트집행(R0)_원당TOTAL(R0)_2002TMP-POW1_2002TMP-POW1_2003TMP-POW01" xfId="1264"/>
    <cellStyle name="_인원계획표 _적격 _주안아파트집행(R0)_원당TOTAL(R0)_2003TMP-POW01" xfId="1265"/>
    <cellStyle name="_인원계획표 _적격 _집행내역서(Rev.0)" xfId="1266"/>
    <cellStyle name="_인원계획표 _적격 _집행내역서(Rev.0)_당하3차집행내역서(Rev.1)" xfId="1267"/>
    <cellStyle name="_인원계획표 _적격 _집행내역서(Rev.0)_당하3차집행내역서(Rev.1)_수원시 구운동아파트-R1" xfId="1268"/>
    <cellStyle name="_인원계획표 _적격 _집행내역서(Rev.0)_당하3차집행내역서(Rev.1)_수원시 구운동아파트-R2" xfId="1269"/>
    <cellStyle name="_인원계획표 _적격 _집행내역서(Rev.0)_당하3차집행내역서(Rev.1)_위생(전주효자동)" xfId="1270"/>
    <cellStyle name="_인원계획표 _적격 _집행내역서(Rev.0)_당하3차집행내역서(Rev.1)_위생(전주효자동)_수원시 구운동아파트-R1" xfId="1271"/>
    <cellStyle name="_인원계획표 _적격 _집행내역서(Rev.0)_당하3차집행내역서(Rev.1)_위생(전주효자동)_수원시 구운동아파트-R2" xfId="1272"/>
    <cellStyle name="_인원계획표 _적격 _집행내역서(Rev.0)_수원시 구운동아파트-R1" xfId="1273"/>
    <cellStyle name="_인원계획표 _적격 _집행내역서(Rev.0)_수원시 구운동아파트-R2" xfId="1274"/>
    <cellStyle name="_인원계획표 _적격 _집행내역서(Rev.0)_위생(전주효자동)" xfId="1275"/>
    <cellStyle name="_인원계획표 _적격 _집행내역서(Rev.0)_위생(전주효자동)_수원시 구운동아파트-R1" xfId="1276"/>
    <cellStyle name="_인원계획표 _적격 _집행내역서(Rev.0)_위생(전주효자동)_수원시 구운동아파트-R2" xfId="1277"/>
    <cellStyle name="_인원계획표 _적격 _파일사전공사본사최종" xfId="1278"/>
    <cellStyle name="_인원계획표 _적격 _파일사전공사본사최종_가시설" xfId="1279"/>
    <cellStyle name="_인원계획표 _적격 _파일사전공사본사최종_내역서" xfId="1280"/>
    <cellStyle name="_인원계획표 _적격 _파일사전공사본사최종_동백아파트(사전공사 대비)" xfId="1281"/>
    <cellStyle name="_인원계획표 _적격 _파일사전공사본사최종_동백아파트(설변내역)" xfId="1282"/>
    <cellStyle name="_인원계획표 _주안아파트집행(R0)" xfId="1283"/>
    <cellStyle name="_인원계획표 _주안아파트집행(R0)_2002TMP" xfId="1284"/>
    <cellStyle name="_인원계획표 _주안아파트집행(R0)_2002TMP_2002TMP-POW1" xfId="1285"/>
    <cellStyle name="_인원계획표 _주안아파트집행(R0)_2002TMP_2002TMP-POW1_2002TMP-POW1" xfId="1286"/>
    <cellStyle name="_인원계획표 _주안아파트집행(R0)_2002TMP_2002TMP-POW1_2002TMP-POW1_2002TMP-POW1" xfId="1287"/>
    <cellStyle name="_인원계획표 _주안아파트집행(R0)_2002TMP_2002TMP-POW1_2002TMP-POW1_2002TMP-POW1_2002TMP-POW1" xfId="1288"/>
    <cellStyle name="_인원계획표 _주안아파트집행(R0)_2002TMP_2002TMP-POW1_2002TMP-POW1_2002TMP-POW1_2002TMP-POW1_2002TMP-POW1" xfId="1289"/>
    <cellStyle name="_인원계획표 _주안아파트집행(R0)_2002TMP_2002TMP-POW1_2002TMP-POW1_2002TMP-POW1_2002TMP-POW1_2003TMP-POW01" xfId="1290"/>
    <cellStyle name="_인원계획표 _주안아파트집행(R0)_2002TMP_2002TMP-POW1_2002TMP-POW1_2003TMP-POW01" xfId="1291"/>
    <cellStyle name="_인원계획표 _주안아파트집행(R0)_2002TMP_2003TMP-POW01" xfId="1292"/>
    <cellStyle name="_인원계획표 _주안아파트집행(R0)_2002TMP-POW1" xfId="1293"/>
    <cellStyle name="_인원계획표 _주안아파트집행(R0)_2002TMP-POW1_2002TMP-POW1" xfId="1294"/>
    <cellStyle name="_인원계획표 _주안아파트집행(R0)_2002TMP-POW1_2002TMP-POW1_2002TMP" xfId="1295"/>
    <cellStyle name="_인원계획표 _주안아파트집행(R0)_2002TMP-POW1_2002TMP-POW1_2002TMP_2002TMP-POW1" xfId="1296"/>
    <cellStyle name="_인원계획표 _주안아파트집행(R0)_2002TMP-POW1_2002TMP-POW1_2002TMP_2002TMP-POW1_2002TMP-POW1" xfId="1297"/>
    <cellStyle name="_인원계획표 _주안아파트집행(R0)_2002TMP-POW1_2002TMP-POW1_2002TMP_2002TMP-POW1_2002TMP-POW1_2002TMP-POW1" xfId="1298"/>
    <cellStyle name="_인원계획표 _주안아파트집행(R0)_2002TMP-POW1_2002TMP-POW1_2002TMP_2002TMP-POW1_2002TMP-POW1_2002TMP-POW1_2002TMP-POW1" xfId="1299"/>
    <cellStyle name="_인원계획표 _주안아파트집행(R0)_2002TMP-POW1_2002TMP-POW1_2002TMP_2002TMP-POW1_2002TMP-POW1_2002TMP-POW1_2002TMP-POW1_2002TMP-POW1" xfId="1300"/>
    <cellStyle name="_인원계획표 _주안아파트집행(R0)_2002TMP-POW1_2002TMP-POW1_2002TMP_2002TMP-POW1_2002TMP-POW1_2002TMP-POW1_2002TMP-POW1_2003TMP-POW01" xfId="1301"/>
    <cellStyle name="_인원계획표 _주안아파트집행(R0)_2002TMP-POW1_2002TMP-POW1_2002TMP_2002TMP-POW1_2002TMP-POW1_2003TMP-POW01" xfId="1302"/>
    <cellStyle name="_인원계획표 _주안아파트집행(R0)_2002TMP-POW1_2002TMP-POW1_2002TMP_2003TMP-POW01" xfId="1303"/>
    <cellStyle name="_인원계획표 _주안아파트집행(R0)_2002TMP-POW1_2002TMP-POW1_2002TMP-POW1" xfId="1304"/>
    <cellStyle name="_인원계획표 _주안아파트집행(R0)_2002TMP-POW1_2002TMP-POW1_2002TMP-POW1_2002TMP-POW1" xfId="1305"/>
    <cellStyle name="_인원계획표 _주안아파트집행(R0)_2002TMP-POW1_2002TMP-POW1_2002TMP-POW1_2002TMP-POW1_2002TMP" xfId="1306"/>
    <cellStyle name="_인원계획표 _주안아파트집행(R0)_2002TMP-POW1_2002TMP-POW1_2002TMP-POW1_2002TMP-POW1_2002TMP_2002TMP-POW1" xfId="1307"/>
    <cellStyle name="_인원계획표 _주안아파트집행(R0)_2002TMP-POW1_2002TMP-POW1_2002TMP-POW1_2002TMP-POW1_2002TMP_2002TMP-POW1_2002TMP-POW1" xfId="1308"/>
    <cellStyle name="_인원계획표 _주안아파트집행(R0)_2002TMP-POW1_2002TMP-POW1_2002TMP-POW1_2002TMP-POW1_2002TMP_2002TMP-POW1_2002TMP-POW1_2002TMP-POW1" xfId="1309"/>
    <cellStyle name="_인원계획표 _주안아파트집행(R0)_2002TMP-POW1_2002TMP-POW1_2002TMP-POW1_2002TMP-POW1_2002TMP_2002TMP-POW1_2002TMP-POW1_2002TMP-POW1_2002TMP-POW1" xfId="1310"/>
    <cellStyle name="_인원계획표 _주안아파트집행(R0)_2002TMP-POW1_2002TMP-POW1_2002TMP-POW1_2002TMP-POW1_2002TMP_2002TMP-POW1_2002TMP-POW1_2002TMP-POW1_2002TMP-POW1_2002TMP-POW1" xfId="1311"/>
    <cellStyle name="_인원계획표 _주안아파트집행(R0)_2002TMP-POW1_2002TMP-POW1_2002TMP-POW1_2002TMP-POW1_2002TMP_2002TMP-POW1_2002TMP-POW1_2002TMP-POW1_2002TMP-POW1_2003TMP-POW01" xfId="1312"/>
    <cellStyle name="_인원계획표 _주안아파트집행(R0)_2002TMP-POW1_2002TMP-POW1_2002TMP-POW1_2002TMP-POW1_2002TMP_2002TMP-POW1_2002TMP-POW1_2003TMP-POW01" xfId="1313"/>
    <cellStyle name="_인원계획표 _주안아파트집행(R0)_2002TMP-POW1_2002TMP-POW1_2002TMP-POW1_2002TMP-POW1_2002TMP_2003TMP-POW01" xfId="1314"/>
    <cellStyle name="_인원계획표 _주안아파트집행(R0)_2002TMP-POW1_2002TMP-POW1_2002TMP-POW1_2002TMP-POW1_2002TMP-POW1" xfId="1315"/>
    <cellStyle name="_인원계획표 _주안아파트집행(R0)_2002TMP-POW1_2002TMP-POW1_2002TMP-POW1_2002TMP-POW1_2002TMP-POW1_2002TMP-POW1" xfId="1316"/>
    <cellStyle name="_인원계획표 _주안아파트집행(R0)_2002TMP-POW1_2002TMP-POW1_2002TMP-POW1_2002TMP-POW1_2002TMP-POW1_2002TMP-POW1_2002TMP-POW1" xfId="1317"/>
    <cellStyle name="_인원계획표 _주안아파트집행(R0)_2002TMP-POW1_2002TMP-POW1_2002TMP-POW1_2002TMP-POW1_2002TMP-POW1_2002TMP-POW1_2002TMP-POW1_2002TMP-POW1" xfId="1318"/>
    <cellStyle name="_인원계획표 _주안아파트집행(R0)_2002TMP-POW1_2002TMP-POW1_2002TMP-POW1_2002TMP-POW1_2002TMP-POW1_2002TMP-POW1_2002TMP-POW1_2002TMP-POW1_2002TMP-POW1" xfId="1319"/>
    <cellStyle name="_인원계획표 _주안아파트집행(R0)_2002TMP-POW1_2002TMP-POW1_2002TMP-POW1_2002TMP-POW1_2002TMP-POW1_2002TMP-POW1_2002TMP-POW1_2002TMP-POW1_2002TMP-POW1_2002TMP-POW1" xfId="1320"/>
    <cellStyle name="_인원계획표 _주안아파트집행(R0)_2002TMP-POW1_2002TMP-POW1_2002TMP-POW1_2002TMP-POW1_2002TMP-POW1_2002TMP-POW1_2002TMP-POW1_2002TMP-POW1_2002TMP-POW1_2002TMP-POW1_2002TMP-POW1" xfId="1321"/>
    <cellStyle name="_인원계획표 _주안아파트집행(R0)_2002TMP-POW1_2002TMP-POW1_2002TMP-POW1_2002TMP-POW1_2002TMP-POW1_2002TMP-POW1_2002TMP-POW1_2002TMP-POW1_2002TMP-POW1_2002TMP-POW1_2002TMP-POW1_2002TMP-POW1" xfId="1322"/>
    <cellStyle name="_인원계획표 _주안아파트집행(R0)_2002TMP-POW1_2002TMP-POW1_2002TMP-POW1_2002TMP-POW1_2002TMP-POW1_2002TMP-POW1_2002TMP-POW1_2002TMP-POW1_2002TMP-POW1_2002TMP-POW1_2002TMP-POW1_2003TMP-POW01" xfId="1323"/>
    <cellStyle name="_인원계획표 _주안아파트집행(R0)_2002TMP-POW1_2002TMP-POW1_2002TMP-POW1_2002TMP-POW1_2002TMP-POW1_2002TMP-POW1_2002TMP-POW1_2002TMP-POW1_2002TMP-POW1_2003TMP-POW01" xfId="1324"/>
    <cellStyle name="_인원계획표 _주안아파트집행(R0)_2002TMP-POW1_2002TMP-POW1_2002TMP-POW1_2002TMP-POW1_2002TMP-POW1_2002TMP-POW1_2002TMP-POW1_2003TMP-POW01" xfId="1325"/>
    <cellStyle name="_인원계획표 _주안아파트집행(R0)_2002TMP-POW1_2002TMP-POW1_2002TMP-POW1_2002TMP-POW1_2002TMP-POW1_2003TMP-POW01" xfId="1326"/>
    <cellStyle name="_인원계획표 _주안아파트집행(R0)_2002TMP-POW1_2002TMP-POW1_2002TMP-POW1_2003TMP-POW01" xfId="1327"/>
    <cellStyle name="_인원계획표 _주안아파트집행(R0)_2002TMP-POW1_2003TMP-POW01" xfId="1328"/>
    <cellStyle name="_인원계획표 _주안아파트집행(R0)_2002TMP-POW11" xfId="1329"/>
    <cellStyle name="_인원계획표 _주안아파트집행(R0)_2002TMP-POW11_2002TMP-POW1" xfId="1330"/>
    <cellStyle name="_인원계획표 _주안아파트집행(R0)_2002TMP-POW11_2002TMP-POW1_2002TMP-POW1" xfId="1331"/>
    <cellStyle name="_인원계획표 _주안아파트집행(R0)_2002TMP-POW11_2002TMP-POW1_2002TMP-POW1_2002TMP-POW1" xfId="1332"/>
    <cellStyle name="_인원계획표 _주안아파트집행(R0)_2002TMP-POW11_2002TMP-POW1_2002TMP-POW1_2002TMP-POW1_2002TMP-POW1" xfId="1333"/>
    <cellStyle name="_인원계획표 _주안아파트집행(R0)_2002TMP-POW11_2002TMP-POW1_2002TMP-POW1_2002TMP-POW1_2002TMP-POW1_2002TMP-POW1" xfId="1334"/>
    <cellStyle name="_인원계획표 _주안아파트집행(R0)_2002TMP-POW11_2002TMP-POW1_2002TMP-POW1_2002TMP-POW1_2002TMP-POW1_2003TMP-POW01" xfId="1335"/>
    <cellStyle name="_인원계획표 _주안아파트집행(R0)_2002TMP-POW11_2002TMP-POW1_2002TMP-POW1_2003TMP-POW01" xfId="1336"/>
    <cellStyle name="_인원계획표 _주안아파트집행(R0)_2002TMP-POW11_2003TMP-POW01" xfId="1337"/>
    <cellStyle name="_인원계획표 _주안아파트집행(R0)_원당TOTAL(R0)" xfId="1338"/>
    <cellStyle name="_인원계획표 _주안아파트집행(R0)_원당TOTAL(R0)_2002TMP-POW1" xfId="1339"/>
    <cellStyle name="_인원계획표 _주안아파트집행(R0)_원당TOTAL(R0)_2002TMP-POW1_2002TMP-POW1" xfId="1340"/>
    <cellStyle name="_인원계획표 _주안아파트집행(R0)_원당TOTAL(R0)_2002TMP-POW1_2002TMP-POW1_2002TMP-POW1" xfId="1341"/>
    <cellStyle name="_인원계획표 _주안아파트집행(R0)_원당TOTAL(R0)_2002TMP-POW1_2002TMP-POW1_2002TMP-POW1_2002TMP-POW1" xfId="1342"/>
    <cellStyle name="_인원계획표 _주안아파트집행(R0)_원당TOTAL(R0)_2002TMP-POW1_2002TMP-POW1_2002TMP-POW1_2002TMP-POW1_2002TMP-POW1" xfId="1343"/>
    <cellStyle name="_인원계획표 _주안아파트집행(R0)_원당TOTAL(R0)_2002TMP-POW1_2002TMP-POW1_2002TMP-POW1_2002TMP-POW1_2002TMP-POW1_2002TMP-POW1" xfId="1344"/>
    <cellStyle name="_인원계획표 _주안아파트집행(R0)_원당TOTAL(R0)_2002TMP-POW1_2002TMP-POW1_2002TMP-POW1_2002TMP-POW1_2002TMP-POW1_2002TMP-POW1_2002TMP-POW1" xfId="1345"/>
    <cellStyle name="_인원계획표 _주안아파트집행(R0)_원당TOTAL(R0)_2002TMP-POW1_2002TMP-POW1_2002TMP-POW1_2002TMP-POW1_2002TMP-POW1_2002TMP-POW1_2003TMP-POW01" xfId="1346"/>
    <cellStyle name="_인원계획표 _주안아파트집행(R0)_원당TOTAL(R0)_2002TMP-POW1_2002TMP-POW1_2002TMP-POW1_2002TMP-POW1_2003TMP-POW01" xfId="1347"/>
    <cellStyle name="_인원계획표 _주안아파트집행(R0)_원당TOTAL(R0)_2002TMP-POW1_2002TMP-POW1_2003TMP-POW01" xfId="1348"/>
    <cellStyle name="_인원계획표 _주안아파트집행(R0)_원당TOTAL(R0)_2003TMP-POW01" xfId="1349"/>
    <cellStyle name="_인원계획표 _집행내역서(Rev.0)" xfId="1350"/>
    <cellStyle name="_인원계획표 _집행내역서(Rev.0)_당하3차집행내역서(Rev.1)" xfId="1351"/>
    <cellStyle name="_인원계획표 _집행내역서(Rev.0)_당하3차집행내역서(Rev.1)_수원시 구운동아파트-R1" xfId="1352"/>
    <cellStyle name="_인원계획표 _집행내역서(Rev.0)_당하3차집행내역서(Rev.1)_수원시 구운동아파트-R2" xfId="1353"/>
    <cellStyle name="_인원계획표 _집행내역서(Rev.0)_당하3차집행내역서(Rev.1)_위생(전주효자동)" xfId="1354"/>
    <cellStyle name="_인원계획표 _집행내역서(Rev.0)_당하3차집행내역서(Rev.1)_위생(전주효자동)_수원시 구운동아파트-R1" xfId="1355"/>
    <cellStyle name="_인원계획표 _집행내역서(Rev.0)_당하3차집행내역서(Rev.1)_위생(전주효자동)_수원시 구운동아파트-R2" xfId="1356"/>
    <cellStyle name="_인원계획표 _집행내역서(Rev.0)_수원시 구운동아파트-R1" xfId="1357"/>
    <cellStyle name="_인원계획표 _집행내역서(Rev.0)_수원시 구운동아파트-R2" xfId="1358"/>
    <cellStyle name="_인원계획표 _집행내역서(Rev.0)_위생(전주효자동)" xfId="1359"/>
    <cellStyle name="_인원계획표 _집행내역서(Rev.0)_위생(전주효자동)_수원시 구운동아파트-R1" xfId="1360"/>
    <cellStyle name="_인원계획표 _집행내역서(Rev.0)_위생(전주효자동)_수원시 구운동아파트-R2" xfId="1361"/>
    <cellStyle name="_인원계획표 _파일공사" xfId="1362"/>
    <cellStyle name="_인원계획표 _파일공사(30M)" xfId="1363"/>
    <cellStyle name="_인원계획표 _파일공사(30M)_가시설" xfId="1364"/>
    <cellStyle name="_인원계획표 _파일공사(30M)_내역서" xfId="1365"/>
    <cellStyle name="_인원계획표 _파일공사(30M)_동백아파트(사전공사 대비)" xfId="1366"/>
    <cellStyle name="_인원계획표 _파일공사(30M)_동백아파트(설변내역)" xfId="1367"/>
    <cellStyle name="_인원계획표 _파일공사_가시설" xfId="1368"/>
    <cellStyle name="_인원계획표 _파일공사_내역서" xfId="1369"/>
    <cellStyle name="_인원계획표 _파일공사_동백아파트(사전공사 대비)" xfId="1370"/>
    <cellStyle name="_인원계획표 _파일공사_동백아파트(설변내역)" xfId="1371"/>
    <cellStyle name="_인원계획표 _파일사전공사본사최종" xfId="1372"/>
    <cellStyle name="_인원계획표 _파일사전공사본사최종_가시설" xfId="1373"/>
    <cellStyle name="_인원계획표 _파일사전공사본사최종_내역서" xfId="1374"/>
    <cellStyle name="_인원계획표 _파일사전공사본사최종_동백아파트(사전공사 대비)" xfId="1375"/>
    <cellStyle name="_인원계획표 _파일사전공사본사최종_동백아파트(설변내역)" xfId="1376"/>
    <cellStyle name="_입찰표지 " xfId="1377"/>
    <cellStyle name="_입찰표지 _2000TMP-POW2" xfId="1378"/>
    <cellStyle name="_입찰표지 _2000TMP-POW2_2002TMP-POW1" xfId="1379"/>
    <cellStyle name="_입찰표지 _2000TMP-POW2_2002TMP-POW1_2002TMP-POW1" xfId="1380"/>
    <cellStyle name="_입찰표지 _2000TMP-POW2_2002TMP-POW1_2002TMP-POW1_2002TMP-POW1" xfId="1381"/>
    <cellStyle name="_입찰표지 _2000TMP-POW2_2002TMP-POW1_2002TMP-POW1_2002TMP-POW1_2002TMP-POW1" xfId="1382"/>
    <cellStyle name="_입찰표지 _2000TMP-POW2_2002TMP-POW1_2002TMP-POW1_2002TMP-POW1_2002TMP-POW1_2002TMP-POW1" xfId="1383"/>
    <cellStyle name="_입찰표지 _2000TMP-POW2_2002TMP-POW1_2002TMP-POW1_2002TMP-POW1_2002TMP-POW1_2002TMP-POW1_2002TMP-POW1" xfId="1384"/>
    <cellStyle name="_입찰표지 _2000TMP-POW2_2002TMP-POW1_2002TMP-POW1_2002TMP-POW1_2002TMP-POW1_2002TMP-POW1_2002TMP-POW1_2002TMP-POW1" xfId="1385"/>
    <cellStyle name="_입찰표지 _2000TMP-POW2_2002TMP-POW1_2002TMP-POW1_2002TMP-POW1_2002TMP-POW1_2002TMP-POW1_2002TMP-POW1_2003TMP-POW01" xfId="1386"/>
    <cellStyle name="_입찰표지 _2000TMP-POW2_2002TMP-POW1_2002TMP-POW1_2002TMP-POW1_2002TMP-POW1_2003TMP-POW01" xfId="1387"/>
    <cellStyle name="_입찰표지 _2000TMP-POW2_2002TMP-POW1_2002TMP-POW1_2003TMP-POW01" xfId="1388"/>
    <cellStyle name="_입찰표지 _2000TMP-POW2_2003TMP-POW01" xfId="1389"/>
    <cellStyle name="_입찰표지 _2000TMP-POW2_APT평당금액분석표-TOT" xfId="1390"/>
    <cellStyle name="_입찰표지 _2000TMP-POW2_APT평당금액분석표-TOT_APT평당금액분석표-TOT" xfId="1391"/>
    <cellStyle name="_입찰표지 _2000TMP-POW2_검암2차장비" xfId="1392"/>
    <cellStyle name="_입찰표지 _2000TMP-POW2_검암2차장비_아이원플러스내역" xfId="1393"/>
    <cellStyle name="_입찰표지 _2000TMP-POW2_검암2차집행분석용" xfId="1394"/>
    <cellStyle name="_입찰표지 _2000TMP-POW2_서계동오피스텔" xfId="1395"/>
    <cellStyle name="_입찰표지 _2000TMP-POW2_서초동가집행" xfId="1396"/>
    <cellStyle name="_입찰표지 _2000TMP-POW2_서초장비대비" xfId="1397"/>
    <cellStyle name="_입찰표지 _2000TMP-POW2_서초장비대비_아이원플러스내역" xfId="1398"/>
    <cellStyle name="_입찰표지 _2000TMP-POW2_서초풍림아이원플러스(0723)(2)" xfId="1399"/>
    <cellStyle name="_입찰표지 _2000TMP-POW2_서초풍림아이원플러스(0723)(2)_서계동오피스텔" xfId="1400"/>
    <cellStyle name="_입찰표지 _2000TMP-POW2_서초풍림아이원플러스(0723)(2)_서초동가집행" xfId="1401"/>
    <cellStyle name="_입찰표지 _2000TMP-POW2_서초풍림아이원플러스(0723)(2)_서초동오피스텔(구)" xfId="1402"/>
    <cellStyle name="_입찰표지 _2000TMP-POW2_서초풍림아이원플러스(0723)(2)_서초동오피스텔(구)_아이원플러스내역" xfId="1403"/>
    <cellStyle name="_입찰표지 _2000TMP-POW2_서초풍림아이원플러스(0723)(2)_아이원플러스내역" xfId="1404"/>
    <cellStyle name="_입찰표지 _2000TMP-POW2_서초풍림아이원플러스(0723)(2)_아이원플러스내역_아이원플러스내역" xfId="1405"/>
    <cellStyle name="_입찰표지 _2000TMP-POW2_아이원플러스내역" xfId="1406"/>
    <cellStyle name="_입찰표지 _2000TMP-POW2_용인동백C5-1BL공동주택건설공사(공사용1104)" xfId="1407"/>
    <cellStyle name="_입찰표지 _2000TMP-POW2_인천검암2차" xfId="1408"/>
    <cellStyle name="_입찰표지 _2000TMP-POW2_인천검암2차_아이원플러스내역" xfId="1409"/>
    <cellStyle name="_입찰표지 _2001TMP-POW2" xfId="1410"/>
    <cellStyle name="_입찰표지 _2001TMP-POW2_2002TMP-POW1" xfId="1411"/>
    <cellStyle name="_입찰표지 _2001TMP-POW2_2002TMP-POW1_2002TMP-POW1" xfId="1412"/>
    <cellStyle name="_입찰표지 _2001TMP-POW2_2002TMP-POW1_2002TMP-POW1_2002TMP-POW1" xfId="1413"/>
    <cellStyle name="_입찰표지 _2001TMP-POW2_2002TMP-POW1_2002TMP-POW1_2002TMP-POW1_2002TMP-POW1" xfId="1414"/>
    <cellStyle name="_입찰표지 _2001TMP-POW2_2002TMP-POW1_2002TMP-POW1_2002TMP-POW1_2002TMP-POW1_2002TMP-POW1" xfId="1415"/>
    <cellStyle name="_입찰표지 _2001TMP-POW2_2002TMP-POW1_2002TMP-POW1_2002TMP-POW1_2002TMP-POW1_2002TMP-POW1_2002TMP-POW1" xfId="1416"/>
    <cellStyle name="_입찰표지 _2001TMP-POW2_2002TMP-POW1_2002TMP-POW1_2002TMP-POW1_2002TMP-POW1_2002TMP-POW1_2002TMP-POW1_2002TMP-POW1" xfId="1417"/>
    <cellStyle name="_입찰표지 _2001TMP-POW2_2002TMP-POW1_2002TMP-POW1_2002TMP-POW1_2002TMP-POW1_2002TMP-POW1_2002TMP-POW1_2003TMP-POW01" xfId="1418"/>
    <cellStyle name="_입찰표지 _2001TMP-POW2_2002TMP-POW1_2002TMP-POW1_2002TMP-POW1_2002TMP-POW1_2003TMP-POW01" xfId="1419"/>
    <cellStyle name="_입찰표지 _2001TMP-POW2_2002TMP-POW1_2002TMP-POW1_2003TMP-POW01" xfId="1420"/>
    <cellStyle name="_입찰표지 _2001TMP-POW2_2003TMP-POW01" xfId="1421"/>
    <cellStyle name="_입찰표지 _2001TMP-POW2_APT평당금액분석표-TOT" xfId="1422"/>
    <cellStyle name="_입찰표지 _2001TMP-POW2_APT평당금액분석표-TOT_APT평당금액분석표-TOT" xfId="1423"/>
    <cellStyle name="_입찰표지 _2001TMP-POW2_검암2차장비" xfId="1424"/>
    <cellStyle name="_입찰표지 _2001TMP-POW2_검암2차장비_아이원플러스내역" xfId="1425"/>
    <cellStyle name="_입찰표지 _2001TMP-POW2_검암2차집행분석용" xfId="1426"/>
    <cellStyle name="_입찰표지 _2001TMP-POW2_서계동오피스텔" xfId="1427"/>
    <cellStyle name="_입찰표지 _2001TMP-POW2_서초동가집행" xfId="1428"/>
    <cellStyle name="_입찰표지 _2001TMP-POW2_서초장비대비" xfId="1429"/>
    <cellStyle name="_입찰표지 _2001TMP-POW2_서초장비대비_아이원플러스내역" xfId="1430"/>
    <cellStyle name="_입찰표지 _2001TMP-POW2_서초풍림아이원플러스(0723)(2)" xfId="1431"/>
    <cellStyle name="_입찰표지 _2001TMP-POW2_서초풍림아이원플러스(0723)(2)_서계동오피스텔" xfId="1432"/>
    <cellStyle name="_입찰표지 _2001TMP-POW2_서초풍림아이원플러스(0723)(2)_서초동가집행" xfId="1433"/>
    <cellStyle name="_입찰표지 _2001TMP-POW2_서초풍림아이원플러스(0723)(2)_서초동오피스텔(구)" xfId="1434"/>
    <cellStyle name="_입찰표지 _2001TMP-POW2_서초풍림아이원플러스(0723)(2)_서초동오피스텔(구)_아이원플러스내역" xfId="1435"/>
    <cellStyle name="_입찰표지 _2001TMP-POW2_서초풍림아이원플러스(0723)(2)_아이원플러스내역" xfId="1436"/>
    <cellStyle name="_입찰표지 _2001TMP-POW2_서초풍림아이원플러스(0723)(2)_아이원플러스내역_아이원플러스내역" xfId="1437"/>
    <cellStyle name="_입찰표지 _2001TMP-POW2_아이원플러스내역" xfId="1438"/>
    <cellStyle name="_입찰표지 _2001TMP-POW2_용인동백C5-1BL공동주택건설공사(공사용1104)" xfId="1439"/>
    <cellStyle name="_입찰표지 _2001TMP-POW2_인천검암2차" xfId="1440"/>
    <cellStyle name="_입찰표지 _2001TMP-POW2_인천검암2차_아이원플러스내역" xfId="1441"/>
    <cellStyle name="_입찰표지 _2002TMP-POW0" xfId="1442"/>
    <cellStyle name="_입찰표지 _2002TMP-POW0_2002TMP" xfId="1443"/>
    <cellStyle name="_입찰표지 _2002TMP-POW0_2002TMP_2002TMP-POW1" xfId="1444"/>
    <cellStyle name="_입찰표지 _2002TMP-POW0_2002TMP_2002TMP-POW1_2002TMP-POW1" xfId="1445"/>
    <cellStyle name="_입찰표지 _2002TMP-POW0_2002TMP_2002TMP-POW1_2002TMP-POW1_2002TMP-POW1" xfId="1446"/>
    <cellStyle name="_입찰표지 _2002TMP-POW0_2002TMP_2002TMP-POW1_2002TMP-POW1_2002TMP-POW1_2002TMP-POW1" xfId="1447"/>
    <cellStyle name="_입찰표지 _2002TMP-POW0_2002TMP_2002TMP-POW1_2002TMP-POW1_2002TMP-POW1_2002TMP-POW1_2002TMP-POW1" xfId="1448"/>
    <cellStyle name="_입찰표지 _2002TMP-POW0_2002TMP_2002TMP-POW1_2002TMP-POW1_2002TMP-POW1_2002TMP-POW1_2003TMP-POW01" xfId="1449"/>
    <cellStyle name="_입찰표지 _2002TMP-POW0_2002TMP_2002TMP-POW1_2002TMP-POW1_2003TMP-POW01" xfId="1450"/>
    <cellStyle name="_입찰표지 _2002TMP-POW0_2002TMP_2003TMP-POW01" xfId="1451"/>
    <cellStyle name="_입찰표지 _2002TMP-POW0_2002TMP-POW1" xfId="1452"/>
    <cellStyle name="_입찰표지 _2002TMP-POW0_2002TMP-POW1_2002TMP-POW1" xfId="1453"/>
    <cellStyle name="_입찰표지 _2002TMP-POW0_2002TMP-POW1_2002TMP-POW1_2002TMP" xfId="1454"/>
    <cellStyle name="_입찰표지 _2002TMP-POW0_2002TMP-POW1_2002TMP-POW1_2002TMP_2002TMP-POW1" xfId="1455"/>
    <cellStyle name="_입찰표지 _2002TMP-POW0_2002TMP-POW1_2002TMP-POW1_2002TMP_2002TMP-POW1_2002TMP-POW1" xfId="1456"/>
    <cellStyle name="_입찰표지 _2002TMP-POW0_2002TMP-POW1_2002TMP-POW1_2002TMP_2002TMP-POW1_2002TMP-POW1_2002TMP-POW1" xfId="1457"/>
    <cellStyle name="_입찰표지 _2002TMP-POW0_2002TMP-POW1_2002TMP-POW1_2002TMP_2002TMP-POW1_2002TMP-POW1_2002TMP-POW1_2002TMP-POW1" xfId="1458"/>
    <cellStyle name="_입찰표지 _2002TMP-POW0_2002TMP-POW1_2002TMP-POW1_2002TMP_2002TMP-POW1_2002TMP-POW1_2002TMP-POW1_2002TMP-POW1_2002TMP-POW1" xfId="1459"/>
    <cellStyle name="_입찰표지 _2002TMP-POW0_2002TMP-POW1_2002TMP-POW1_2002TMP_2002TMP-POW1_2002TMP-POW1_2002TMP-POW1_2002TMP-POW1_2003TMP-POW01" xfId="1460"/>
    <cellStyle name="_입찰표지 _2002TMP-POW0_2002TMP-POW1_2002TMP-POW1_2002TMP_2002TMP-POW1_2002TMP-POW1_2003TMP-POW01" xfId="1461"/>
    <cellStyle name="_입찰표지 _2002TMP-POW0_2002TMP-POW1_2002TMP-POW1_2002TMP_2003TMP-POW01" xfId="1462"/>
    <cellStyle name="_입찰표지 _2002TMP-POW0_2002TMP-POW1_2002TMP-POW1_2002TMP-POW1" xfId="1463"/>
    <cellStyle name="_입찰표지 _2002TMP-POW0_2002TMP-POW1_2002TMP-POW1_2002TMP-POW1_2002TMP-POW1" xfId="1464"/>
    <cellStyle name="_입찰표지 _2002TMP-POW0_2002TMP-POW1_2002TMP-POW1_2002TMP-POW1_2002TMP-POW1_2002TMP" xfId="1465"/>
    <cellStyle name="_입찰표지 _2002TMP-POW0_2002TMP-POW1_2002TMP-POW1_2002TMP-POW1_2002TMP-POW1_2002TMP_2002TMP-POW1" xfId="1466"/>
    <cellStyle name="_입찰표지 _2002TMP-POW0_2002TMP-POW1_2002TMP-POW1_2002TMP-POW1_2002TMP-POW1_2002TMP_2002TMP-POW1_2002TMP-POW1" xfId="1467"/>
    <cellStyle name="_입찰표지 _2002TMP-POW0_2002TMP-POW1_2002TMP-POW1_2002TMP-POW1_2002TMP-POW1_2002TMP_2002TMP-POW1_2002TMP-POW1_2002TMP-POW1" xfId="1468"/>
    <cellStyle name="_입찰표지 _2002TMP-POW0_2002TMP-POW1_2002TMP-POW1_2002TMP-POW1_2002TMP-POW1_2002TMP_2002TMP-POW1_2002TMP-POW1_2002TMP-POW1_2002TMP-POW1" xfId="1469"/>
    <cellStyle name="_입찰표지 _2002TMP-POW0_2002TMP-POW1_2002TMP-POW1_2002TMP-POW1_2002TMP-POW1_2002TMP_2002TMP-POW1_2002TMP-POW1_2002TMP-POW1_2002TMP-POW1_2002TMP-POW1" xfId="1470"/>
    <cellStyle name="_입찰표지 _2002TMP-POW0_2002TMP-POW1_2002TMP-POW1_2002TMP-POW1_2002TMP-POW1_2002TMP_2002TMP-POW1_2002TMP-POW1_2002TMP-POW1_2002TMP-POW1_2003TMP-POW01" xfId="1471"/>
    <cellStyle name="_입찰표지 _2002TMP-POW0_2002TMP-POW1_2002TMP-POW1_2002TMP-POW1_2002TMP-POW1_2002TMP_2002TMP-POW1_2002TMP-POW1_2003TMP-POW01" xfId="1472"/>
    <cellStyle name="_입찰표지 _2002TMP-POW0_2002TMP-POW1_2002TMP-POW1_2002TMP-POW1_2002TMP-POW1_2002TMP_2003TMP-POW01" xfId="1473"/>
    <cellStyle name="_입찰표지 _2002TMP-POW0_2002TMP-POW1_2002TMP-POW1_2002TMP-POW1_2002TMP-POW1_2002TMP-POW1" xfId="1474"/>
    <cellStyle name="_입찰표지 _2002TMP-POW0_2002TMP-POW1_2002TMP-POW1_2002TMP-POW1_2002TMP-POW1_2002TMP-POW1_2002TMP-POW1" xfId="1475"/>
    <cellStyle name="_입찰표지 _2002TMP-POW0_2002TMP-POW1_2002TMP-POW1_2002TMP-POW1_2002TMP-POW1_2002TMP-POW1_2002TMP-POW1_2002TMP-POW1" xfId="1476"/>
    <cellStyle name="_입찰표지 _2002TMP-POW0_2002TMP-POW1_2002TMP-POW1_2002TMP-POW1_2002TMP-POW1_2002TMP-POW1_2002TMP-POW1_2002TMP-POW1_2002TMP-POW1" xfId="1477"/>
    <cellStyle name="_입찰표지 _2002TMP-POW0_2002TMP-POW1_2002TMP-POW1_2002TMP-POW1_2002TMP-POW1_2002TMP-POW1_2002TMP-POW1_2002TMP-POW1_2002TMP-POW1_2002TMP-POW1" xfId="1478"/>
    <cellStyle name="_입찰표지 _2002TMP-POW0_2002TMP-POW1_2002TMP-POW1_2002TMP-POW1_2002TMP-POW1_2002TMP-POW1_2002TMP-POW1_2002TMP-POW1_2002TMP-POW1_2002TMP-POW1_2002TMP-POW1" xfId="1479"/>
    <cellStyle name="_입찰표지 _2002TMP-POW0_2002TMP-POW1_2002TMP-POW1_2002TMP-POW1_2002TMP-POW1_2002TMP-POW1_2002TMP-POW1_2002TMP-POW1_2002TMP-POW1_2002TMP-POW1_2002TMP-POW1_2002TMP-POW1" xfId="1480"/>
    <cellStyle name="_입찰표지 _2002TMP-POW0_2002TMP-POW1_2002TMP-POW1_2002TMP-POW1_2002TMP-POW1_2002TMP-POW1_2002TMP-POW1_2002TMP-POW1_2002TMP-POW1_2002TMP-POW1_2002TMP-POW1_2002TMP-POW1_2002TMP-POW1" xfId="1481"/>
    <cellStyle name="_입찰표지 _2002TMP-POW0_2002TMP-POW1_2002TMP-POW1_2002TMP-POW1_2002TMP-POW1_2002TMP-POW1_2002TMP-POW1_2002TMP-POW1_2002TMP-POW1_2002TMP-POW1_2002TMP-POW1_2002TMP-POW1_2003TMP-POW01" xfId="1482"/>
    <cellStyle name="_입찰표지 _2002TMP-POW0_2002TMP-POW1_2002TMP-POW1_2002TMP-POW1_2002TMP-POW1_2002TMP-POW1_2002TMP-POW1_2002TMP-POW1_2002TMP-POW1_2002TMP-POW1_2003TMP-POW01" xfId="1483"/>
    <cellStyle name="_입찰표지 _2002TMP-POW0_2002TMP-POW1_2002TMP-POW1_2002TMP-POW1_2002TMP-POW1_2002TMP-POW1_2002TMP-POW1_2002TMP-POW1_2003TMP-POW01" xfId="1484"/>
    <cellStyle name="_입찰표지 _2002TMP-POW0_2002TMP-POW1_2002TMP-POW1_2002TMP-POW1_2002TMP-POW1_2002TMP-POW1_2003TMP-POW01" xfId="1485"/>
    <cellStyle name="_입찰표지 _2002TMP-POW0_2002TMP-POW1_2002TMP-POW1_2002TMP-POW1_2003TMP-POW01" xfId="1486"/>
    <cellStyle name="_입찰표지 _2002TMP-POW0_2002TMP-POW1_2003TMP-POW01" xfId="1487"/>
    <cellStyle name="_입찰표지 _2002TMP-POW0_2002TMP-POW11" xfId="1488"/>
    <cellStyle name="_입찰표지 _2002TMP-POW0_2002TMP-POW11_2002TMP-POW1" xfId="1489"/>
    <cellStyle name="_입찰표지 _2002TMP-POW0_2002TMP-POW11_2002TMP-POW1_2002TMP-POW1" xfId="1490"/>
    <cellStyle name="_입찰표지 _2002TMP-POW0_2002TMP-POW11_2002TMP-POW1_2002TMP-POW1_2002TMP-POW1" xfId="1491"/>
    <cellStyle name="_입찰표지 _2002TMP-POW0_2002TMP-POW11_2002TMP-POW1_2002TMP-POW1_2002TMP-POW1_2002TMP-POW1" xfId="1492"/>
    <cellStyle name="_입찰표지 _2002TMP-POW0_2002TMP-POW11_2002TMP-POW1_2002TMP-POW1_2002TMP-POW1_2002TMP-POW1_2002TMP-POW1" xfId="1493"/>
    <cellStyle name="_입찰표지 _2002TMP-POW0_2002TMP-POW11_2002TMP-POW1_2002TMP-POW1_2002TMP-POW1_2002TMP-POW1_2003TMP-POW01" xfId="1494"/>
    <cellStyle name="_입찰표지 _2002TMP-POW0_2002TMP-POW11_2002TMP-POW1_2002TMP-POW1_2003TMP-POW01" xfId="1495"/>
    <cellStyle name="_입찰표지 _2002TMP-POW0_2002TMP-POW11_2003TMP-POW01" xfId="1496"/>
    <cellStyle name="_입찰표지 _2002TMP-POW0_원당TOTAL(R0)" xfId="1497"/>
    <cellStyle name="_입찰표지 _2002TMP-POW0_원당TOTAL(R0)_2002TMP-POW1" xfId="1498"/>
    <cellStyle name="_입찰표지 _2002TMP-POW0_원당TOTAL(R0)_2002TMP-POW1_2002TMP-POW1" xfId="1499"/>
    <cellStyle name="_입찰표지 _2002TMP-POW0_원당TOTAL(R0)_2002TMP-POW1_2002TMP-POW1_2002TMP-POW1" xfId="1500"/>
    <cellStyle name="_입찰표지 _2002TMP-POW0_원당TOTAL(R0)_2002TMP-POW1_2002TMP-POW1_2002TMP-POW1_2002TMP-POW1" xfId="1501"/>
    <cellStyle name="_입찰표지 _2002TMP-POW0_원당TOTAL(R0)_2002TMP-POW1_2002TMP-POW1_2002TMP-POW1_2002TMP-POW1_2002TMP-POW1" xfId="1502"/>
    <cellStyle name="_입찰표지 _2002TMP-POW0_원당TOTAL(R0)_2002TMP-POW1_2002TMP-POW1_2002TMP-POW1_2002TMP-POW1_2002TMP-POW1_2002TMP-POW1" xfId="1503"/>
    <cellStyle name="_입찰표지 _2002TMP-POW0_원당TOTAL(R0)_2002TMP-POW1_2002TMP-POW1_2002TMP-POW1_2002TMP-POW1_2002TMP-POW1_2002TMP-POW1_2002TMP-POW1" xfId="1504"/>
    <cellStyle name="_입찰표지 _2002TMP-POW0_원당TOTAL(R0)_2002TMP-POW1_2002TMP-POW1_2002TMP-POW1_2002TMP-POW1_2002TMP-POW1_2002TMP-POW1_2003TMP-POW01" xfId="1505"/>
    <cellStyle name="_입찰표지 _2002TMP-POW0_원당TOTAL(R0)_2002TMP-POW1_2002TMP-POW1_2002TMP-POW1_2002TMP-POW1_2003TMP-POW01" xfId="1506"/>
    <cellStyle name="_입찰표지 _2002TMP-POW0_원당TOTAL(R0)_2002TMP-POW1_2002TMP-POW1_2003TMP-POW01" xfId="1507"/>
    <cellStyle name="_입찰표지 _2002TMP-POW0_원당TOTAL(R0)_2003TMP-POW01" xfId="1508"/>
    <cellStyle name="_입찰표지 _2002TMP-POW1" xfId="1509"/>
    <cellStyle name="_입찰표지 _2002TMP-POW1_2002TMP" xfId="1510"/>
    <cellStyle name="_입찰표지 _2002TMP-POW1_2002TMP_2002TMP-POW1" xfId="1511"/>
    <cellStyle name="_입찰표지 _2002TMP-POW1_2002TMP_2002TMP-POW1_2002TMP-POW1" xfId="1512"/>
    <cellStyle name="_입찰표지 _2002TMP-POW1_2002TMP_2002TMP-POW1_2002TMP-POW1_2002TMP-POW1" xfId="1513"/>
    <cellStyle name="_입찰표지 _2002TMP-POW1_2002TMP_2002TMP-POW1_2002TMP-POW1_2002TMP-POW1_2002TMP-POW1" xfId="1514"/>
    <cellStyle name="_입찰표지 _2002TMP-POW1_2002TMP_2002TMP-POW1_2002TMP-POW1_2002TMP-POW1_2002TMP-POW1_2002TMP-POW1" xfId="1515"/>
    <cellStyle name="_입찰표지 _2002TMP-POW1_2002TMP_2002TMP-POW1_2002TMP-POW1_2002TMP-POW1_2002TMP-POW1_2003TMP-POW01" xfId="1516"/>
    <cellStyle name="_입찰표지 _2002TMP-POW1_2002TMP_2002TMP-POW1_2002TMP-POW1_2003TMP-POW01" xfId="1517"/>
    <cellStyle name="_입찰표지 _2002TMP-POW1_2002TMP_2003TMP-POW01" xfId="1518"/>
    <cellStyle name="_입찰표지 _2002TMP-POW1_2002TMP-POW1" xfId="1519"/>
    <cellStyle name="_입찰표지 _2002TMP-POW1_2002TMP-POW1_2002TMP-POW1" xfId="1520"/>
    <cellStyle name="_입찰표지 _2002TMP-POW1_2002TMP-POW1_2002TMP-POW1_2002TMP" xfId="1521"/>
    <cellStyle name="_입찰표지 _2002TMP-POW1_2002TMP-POW1_2002TMP-POW1_2002TMP_2002TMP-POW1" xfId="1522"/>
    <cellStyle name="_입찰표지 _2002TMP-POW1_2002TMP-POW1_2002TMP-POW1_2002TMP_2002TMP-POW1_2002TMP-POW1" xfId="1523"/>
    <cellStyle name="_입찰표지 _2002TMP-POW1_2002TMP-POW1_2002TMP-POW1_2002TMP_2002TMP-POW1_2002TMP-POW1_2002TMP-POW1" xfId="1524"/>
    <cellStyle name="_입찰표지 _2002TMP-POW1_2002TMP-POW1_2002TMP-POW1_2002TMP_2002TMP-POW1_2002TMP-POW1_2002TMP-POW1_2002TMP-POW1" xfId="1525"/>
    <cellStyle name="_입찰표지 _2002TMP-POW1_2002TMP-POW1_2002TMP-POW1_2002TMP_2002TMP-POW1_2002TMP-POW1_2002TMP-POW1_2002TMP-POW1_2002TMP-POW1" xfId="1526"/>
    <cellStyle name="_입찰표지 _2002TMP-POW1_2002TMP-POW1_2002TMP-POW1_2002TMP_2002TMP-POW1_2002TMP-POW1_2002TMP-POW1_2002TMP-POW1_2003TMP-POW01" xfId="1527"/>
    <cellStyle name="_입찰표지 _2002TMP-POW1_2002TMP-POW1_2002TMP-POW1_2002TMP_2002TMP-POW1_2002TMP-POW1_2003TMP-POW01" xfId="1528"/>
    <cellStyle name="_입찰표지 _2002TMP-POW1_2002TMP-POW1_2002TMP-POW1_2002TMP_2003TMP-POW01" xfId="1529"/>
    <cellStyle name="_입찰표지 _2002TMP-POW1_2002TMP-POW1_2002TMP-POW1_2002TMP-POW1" xfId="1530"/>
    <cellStyle name="_입찰표지 _2002TMP-POW1_2002TMP-POW1_2002TMP-POW1_2002TMP-POW1_2002TMP-POW1" xfId="1531"/>
    <cellStyle name="_입찰표지 _2002TMP-POW1_2002TMP-POW1_2002TMP-POW1_2002TMP-POW1_2002TMP-POW1_2002TMP" xfId="1532"/>
    <cellStyle name="_입찰표지 _2002TMP-POW1_2002TMP-POW1_2002TMP-POW1_2002TMP-POW1_2002TMP-POW1_2002TMP_2002TMP-POW1" xfId="1533"/>
    <cellStyle name="_입찰표지 _2002TMP-POW1_2002TMP-POW1_2002TMP-POW1_2002TMP-POW1_2002TMP-POW1_2002TMP_2002TMP-POW1_2002TMP-POW1" xfId="1534"/>
    <cellStyle name="_입찰표지 _2002TMP-POW1_2002TMP-POW1_2002TMP-POW1_2002TMP-POW1_2002TMP-POW1_2002TMP_2002TMP-POW1_2002TMP-POW1_2002TMP-POW1" xfId="1535"/>
    <cellStyle name="_입찰표지 _2002TMP-POW1_2002TMP-POW1_2002TMP-POW1_2002TMP-POW1_2002TMP-POW1_2002TMP_2002TMP-POW1_2002TMP-POW1_2002TMP-POW1_2002TMP-POW1" xfId="1536"/>
    <cellStyle name="_입찰표지 _2002TMP-POW1_2002TMP-POW1_2002TMP-POW1_2002TMP-POW1_2002TMP-POW1_2002TMP_2002TMP-POW1_2002TMP-POW1_2002TMP-POW1_2002TMP-POW1_2002TMP-POW1" xfId="1537"/>
    <cellStyle name="_입찰표지 _2002TMP-POW1_2002TMP-POW1_2002TMP-POW1_2002TMP-POW1_2002TMP-POW1_2002TMP_2002TMP-POW1_2002TMP-POW1_2002TMP-POW1_2002TMP-POW1_2003TMP-POW01" xfId="1538"/>
    <cellStyle name="_입찰표지 _2002TMP-POW1_2002TMP-POW1_2002TMP-POW1_2002TMP-POW1_2002TMP-POW1_2002TMP_2002TMP-POW1_2002TMP-POW1_2003TMP-POW01" xfId="1539"/>
    <cellStyle name="_입찰표지 _2002TMP-POW1_2002TMP-POW1_2002TMP-POW1_2002TMP-POW1_2002TMP-POW1_2002TMP_2003TMP-POW01" xfId="1540"/>
    <cellStyle name="_입찰표지 _2002TMP-POW1_2002TMP-POW1_2002TMP-POW1_2002TMP-POW1_2002TMP-POW1_2002TMP-POW1" xfId="1541"/>
    <cellStyle name="_입찰표지 _2002TMP-POW1_2002TMP-POW1_2002TMP-POW1_2002TMP-POW1_2002TMP-POW1_2002TMP-POW1_2002TMP-POW1" xfId="1542"/>
    <cellStyle name="_입찰표지 _2002TMP-POW1_2002TMP-POW1_2002TMP-POW1_2002TMP-POW1_2002TMP-POW1_2002TMP-POW1_2002TMP-POW1_2002TMP-POW1" xfId="1543"/>
    <cellStyle name="_입찰표지 _2002TMP-POW1_2002TMP-POW1_2002TMP-POW1_2002TMP-POW1_2002TMP-POW1_2002TMP-POW1_2002TMP-POW1_2002TMP-POW1_2002TMP-POW1" xfId="1544"/>
    <cellStyle name="_입찰표지 _2002TMP-POW1_2002TMP-POW1_2002TMP-POW1_2002TMP-POW1_2002TMP-POW1_2002TMP-POW1_2002TMP-POW1_2002TMP-POW1_2002TMP-POW1_2002TMP-POW1" xfId="1545"/>
    <cellStyle name="_입찰표지 _2002TMP-POW1_2002TMP-POW1_2002TMP-POW1_2002TMP-POW1_2002TMP-POW1_2002TMP-POW1_2002TMP-POW1_2002TMP-POW1_2002TMP-POW1_2002TMP-POW1_2002TMP-POW1" xfId="1546"/>
    <cellStyle name="_입찰표지 _2002TMP-POW1_2002TMP-POW1_2002TMP-POW1_2002TMP-POW1_2002TMP-POW1_2002TMP-POW1_2002TMP-POW1_2002TMP-POW1_2002TMP-POW1_2002TMP-POW1_2002TMP-POW1_2002TMP-POW1" xfId="1547"/>
    <cellStyle name="_입찰표지 _2002TMP-POW1_2002TMP-POW1_2002TMP-POW1_2002TMP-POW1_2002TMP-POW1_2002TMP-POW1_2002TMP-POW1_2002TMP-POW1_2002TMP-POW1_2002TMP-POW1_2002TMP-POW1_2002TMP-POW1_2002TMP-POW1" xfId="1548"/>
    <cellStyle name="_입찰표지 _2002TMP-POW1_2002TMP-POW1_2002TMP-POW1_2002TMP-POW1_2002TMP-POW1_2002TMP-POW1_2002TMP-POW1_2002TMP-POW1_2002TMP-POW1_2002TMP-POW1_2002TMP-POW1_2002TMP-POW1_2003TMP-POW01" xfId="1549"/>
    <cellStyle name="_입찰표지 _2002TMP-POW1_2002TMP-POW1_2002TMP-POW1_2002TMP-POW1_2002TMP-POW1_2002TMP-POW1_2002TMP-POW1_2002TMP-POW1_2002TMP-POW1_2002TMP-POW1_2003TMP-POW01" xfId="1550"/>
    <cellStyle name="_입찰표지 _2002TMP-POW1_2002TMP-POW1_2002TMP-POW1_2002TMP-POW1_2002TMP-POW1_2002TMP-POW1_2002TMP-POW1_2002TMP-POW1_2003TMP-POW01" xfId="1551"/>
    <cellStyle name="_입찰표지 _2002TMP-POW1_2002TMP-POW1_2002TMP-POW1_2002TMP-POW1_2002TMP-POW1_2002TMP-POW1_2003TMP-POW01" xfId="1552"/>
    <cellStyle name="_입찰표지 _2002TMP-POW1_2002TMP-POW1_2002TMP-POW1_2002TMP-POW1_2003TMP-POW01" xfId="1553"/>
    <cellStyle name="_입찰표지 _2002TMP-POW1_2002TMP-POW1_2003TMP-POW01" xfId="1554"/>
    <cellStyle name="_입찰표지 _2002TMP-POW1_2002TMP-POW11" xfId="1555"/>
    <cellStyle name="_입찰표지 _2002TMP-POW1_2002TMP-POW11_2002TMP-POW1" xfId="1556"/>
    <cellStyle name="_입찰표지 _2002TMP-POW1_2002TMP-POW11_2002TMP-POW1_2002TMP-POW1" xfId="1557"/>
    <cellStyle name="_입찰표지 _2002TMP-POW1_2002TMP-POW11_2002TMP-POW1_2002TMP-POW1_2002TMP-POW1" xfId="1558"/>
    <cellStyle name="_입찰표지 _2002TMP-POW1_2002TMP-POW11_2002TMP-POW1_2002TMP-POW1_2002TMP-POW1_2002TMP-POW1" xfId="1559"/>
    <cellStyle name="_입찰표지 _2002TMP-POW1_2002TMP-POW11_2002TMP-POW1_2002TMP-POW1_2002TMP-POW1_2002TMP-POW1_2002TMP-POW1" xfId="1560"/>
    <cellStyle name="_입찰표지 _2002TMP-POW1_2002TMP-POW11_2002TMP-POW1_2002TMP-POW1_2002TMP-POW1_2002TMP-POW1_2003TMP-POW01" xfId="1561"/>
    <cellStyle name="_입찰표지 _2002TMP-POW1_2002TMP-POW11_2002TMP-POW1_2002TMP-POW1_2003TMP-POW01" xfId="1562"/>
    <cellStyle name="_입찰표지 _2002TMP-POW1_2002TMP-POW11_2003TMP-POW01" xfId="1563"/>
    <cellStyle name="_입찰표지 _2002TMP-POW1_원당TOTAL(R0)" xfId="1564"/>
    <cellStyle name="_입찰표지 _2002TMP-POW1_원당TOTAL(R0)_2002TMP-POW1" xfId="1565"/>
    <cellStyle name="_입찰표지 _2002TMP-POW1_원당TOTAL(R0)_2002TMP-POW1_2002TMP-POW1" xfId="1566"/>
    <cellStyle name="_입찰표지 _2002TMP-POW1_원당TOTAL(R0)_2002TMP-POW1_2002TMP-POW1_2002TMP-POW1" xfId="1567"/>
    <cellStyle name="_입찰표지 _2002TMP-POW1_원당TOTAL(R0)_2002TMP-POW1_2002TMP-POW1_2002TMP-POW1_2002TMP-POW1" xfId="1568"/>
    <cellStyle name="_입찰표지 _2002TMP-POW1_원당TOTAL(R0)_2002TMP-POW1_2002TMP-POW1_2002TMP-POW1_2002TMP-POW1_2002TMP-POW1" xfId="1569"/>
    <cellStyle name="_입찰표지 _2002TMP-POW1_원당TOTAL(R0)_2002TMP-POW1_2002TMP-POW1_2002TMP-POW1_2002TMP-POW1_2002TMP-POW1_2002TMP-POW1" xfId="1570"/>
    <cellStyle name="_입찰표지 _2002TMP-POW1_원당TOTAL(R0)_2002TMP-POW1_2002TMP-POW1_2002TMP-POW1_2002TMP-POW1_2002TMP-POW1_2002TMP-POW1_2002TMP-POW1" xfId="1571"/>
    <cellStyle name="_입찰표지 _2002TMP-POW1_원당TOTAL(R0)_2002TMP-POW1_2002TMP-POW1_2002TMP-POW1_2002TMP-POW1_2002TMP-POW1_2002TMP-POW1_2003TMP-POW01" xfId="1572"/>
    <cellStyle name="_입찰표지 _2002TMP-POW1_원당TOTAL(R0)_2002TMP-POW1_2002TMP-POW1_2002TMP-POW1_2002TMP-POW1_2003TMP-POW01" xfId="1573"/>
    <cellStyle name="_입찰표지 _2002TMP-POW1_원당TOTAL(R0)_2002TMP-POW1_2002TMP-POW1_2003TMP-POW01" xfId="1574"/>
    <cellStyle name="_입찰표지 _2002TMP-POW1_원당TOTAL(R0)_2003TMP-POW01" xfId="1575"/>
    <cellStyle name="_입찰표지 _2002TMP-POW11" xfId="1576"/>
    <cellStyle name="_입찰표지 _2002TMP-POW11_2002TMP" xfId="1577"/>
    <cellStyle name="_입찰표지 _2002TMP-POW11_2002TMP_2002TMP-POW1" xfId="1578"/>
    <cellStyle name="_입찰표지 _2002TMP-POW11_2002TMP_2002TMP-POW1_2002TMP-POW1" xfId="1579"/>
    <cellStyle name="_입찰표지 _2002TMP-POW11_2002TMP_2002TMP-POW1_2002TMP-POW1_2002TMP-POW1" xfId="1580"/>
    <cellStyle name="_입찰표지 _2002TMP-POW11_2002TMP_2002TMP-POW1_2002TMP-POW1_2002TMP-POW1_2002TMP-POW1" xfId="1581"/>
    <cellStyle name="_입찰표지 _2002TMP-POW11_2002TMP_2002TMP-POW1_2002TMP-POW1_2002TMP-POW1_2002TMP-POW1_2002TMP-POW1" xfId="1582"/>
    <cellStyle name="_입찰표지 _2002TMP-POW11_2002TMP_2002TMP-POW1_2002TMP-POW1_2002TMP-POW1_2002TMP-POW1_2003TMP-POW01" xfId="1583"/>
    <cellStyle name="_입찰표지 _2002TMP-POW11_2002TMP_2002TMP-POW1_2002TMP-POW1_2003TMP-POW01" xfId="1584"/>
    <cellStyle name="_입찰표지 _2002TMP-POW11_2002TMP_2003TMP-POW01" xfId="1585"/>
    <cellStyle name="_입찰표지 _2002TMP-POW11_2002TMP-POW1" xfId="1586"/>
    <cellStyle name="_입찰표지 _2002TMP-POW11_2002TMP-POW1_2002TMP-POW1" xfId="1587"/>
    <cellStyle name="_입찰표지 _2002TMP-POW11_2002TMP-POW1_2002TMP-POW1_2002TMP-POW1" xfId="1588"/>
    <cellStyle name="_입찰표지 _2002TMP-POW11_2002TMP-POW1_2002TMP-POW1_2002TMP-POW1_2002TMP-POW1" xfId="1589"/>
    <cellStyle name="_입찰표지 _2002TMP-POW11_2002TMP-POW1_2002TMP-POW1_2002TMP-POW1_2002TMP-POW1_2002TMP-POW1" xfId="1590"/>
    <cellStyle name="_입찰표지 _2002TMP-POW11_2002TMP-POW1_2002TMP-POW1_2002TMP-POW1_2002TMP-POW1_2002TMP-POW1_2002TMP-POW1" xfId="1591"/>
    <cellStyle name="_입찰표지 _2002TMP-POW11_2002TMP-POW1_2002TMP-POW1_2002TMP-POW1_2002TMP-POW1_2002TMP-POW1_2002TMP-POW1_2002TMP-POW1" xfId="1592"/>
    <cellStyle name="_입찰표지 _2002TMP-POW11_2002TMP-POW1_2002TMP-POW1_2002TMP-POW1_2002TMP-POW1_2002TMP-POW1_2002TMP-POW1_2002TMP-POW1_2002TMP-POW1" xfId="1593"/>
    <cellStyle name="_입찰표지 _2002TMP-POW11_2002TMP-POW1_2002TMP-POW1_2002TMP-POW1_2002TMP-POW1_2002TMP-POW1_2002TMP-POW1_2002TMP-POW1_2003TMP-POW01" xfId="1594"/>
    <cellStyle name="_입찰표지 _2002TMP-POW11_2002TMP-POW1_2002TMP-POW1_2002TMP-POW1_2002TMP-POW1_2002TMP-POW1_2003TMP-POW01" xfId="1595"/>
    <cellStyle name="_입찰표지 _2002TMP-POW11_2002TMP-POW1_2002TMP-POW1_2002TMP-POW1_2003TMP-POW01" xfId="1596"/>
    <cellStyle name="_입찰표지 _2002TMP-POW11_2002TMP-POW1_2003TMP-POW01" xfId="1597"/>
    <cellStyle name="_입찰표지 _2002TMP-POW11_2002TMP-POW11" xfId="1598"/>
    <cellStyle name="_입찰표지 _2002TMP-POW11_2002TMP-POW11_2002TMP-POW1" xfId="1599"/>
    <cellStyle name="_입찰표지 _2002TMP-POW11_2002TMP-POW11_2002TMP-POW1_2002TMP-POW1" xfId="1600"/>
    <cellStyle name="_입찰표지 _2002TMP-POW11_2002TMP-POW11_2002TMP-POW1_2002TMP-POW1_2002TMP-POW1" xfId="1601"/>
    <cellStyle name="_입찰표지 _2002TMP-POW11_2002TMP-POW11_2002TMP-POW1_2002TMP-POW1_2002TMP-POW1_2002TMP-POW1" xfId="1602"/>
    <cellStyle name="_입찰표지 _2002TMP-POW11_2002TMP-POW11_2002TMP-POW1_2002TMP-POW1_2002TMP-POW1_2002TMP-POW1_2002TMP-POW1" xfId="1603"/>
    <cellStyle name="_입찰표지 _2002TMP-POW11_2002TMP-POW11_2002TMP-POW1_2002TMP-POW1_2002TMP-POW1_2002TMP-POW1_2003TMP-POW01" xfId="1604"/>
    <cellStyle name="_입찰표지 _2002TMP-POW11_2002TMP-POW11_2002TMP-POW1_2002TMP-POW1_2003TMP-POW01" xfId="1605"/>
    <cellStyle name="_입찰표지 _2002TMP-POW11_2002TMP-POW11_2003TMP-POW01" xfId="1606"/>
    <cellStyle name="_입찰표지 _2002TMP-POW11_원당TOTAL(R0)" xfId="1607"/>
    <cellStyle name="_입찰표지 _2002TMP-POW11_원당TOTAL(R0)_2002TMP-POW1" xfId="1608"/>
    <cellStyle name="_입찰표지 _2002TMP-POW11_원당TOTAL(R0)_2002TMP-POW1_2002TMP-POW1" xfId="1609"/>
    <cellStyle name="_입찰표지 _2002TMP-POW11_원당TOTAL(R0)_2002TMP-POW1_2002TMP-POW1_2002TMP-POW1" xfId="1610"/>
    <cellStyle name="_입찰표지 _2002TMP-POW11_원당TOTAL(R0)_2002TMP-POW1_2002TMP-POW1_2002TMP-POW1_2002TMP-POW1" xfId="1611"/>
    <cellStyle name="_입찰표지 _2002TMP-POW11_원당TOTAL(R0)_2002TMP-POW1_2002TMP-POW1_2002TMP-POW1_2002TMP-POW1_2002TMP-POW1" xfId="1612"/>
    <cellStyle name="_입찰표지 _2002TMP-POW11_원당TOTAL(R0)_2002TMP-POW1_2002TMP-POW1_2002TMP-POW1_2002TMP-POW1_2002TMP-POW1_2002TMP-POW1" xfId="1613"/>
    <cellStyle name="_입찰표지 _2002TMP-POW11_원당TOTAL(R0)_2002TMP-POW1_2002TMP-POW1_2002TMP-POW1_2002TMP-POW1_2002TMP-POW1_2002TMP-POW1_2002TMP-POW1" xfId="1614"/>
    <cellStyle name="_입찰표지 _2002TMP-POW11_원당TOTAL(R0)_2002TMP-POW1_2002TMP-POW1_2002TMP-POW1_2002TMP-POW1_2002TMP-POW1_2002TMP-POW1_2003TMP-POW01" xfId="1615"/>
    <cellStyle name="_입찰표지 _2002TMP-POW11_원당TOTAL(R0)_2002TMP-POW1_2002TMP-POW1_2002TMP-POW1_2002TMP-POW1_2003TMP-POW01" xfId="1616"/>
    <cellStyle name="_입찰표지 _2002TMP-POW11_원당TOTAL(R0)_2002TMP-POW1_2002TMP-POW1_2003TMP-POW01" xfId="1617"/>
    <cellStyle name="_입찰표지 _2002TMP-POW11_원당TOTAL(R0)_2003TMP-POW01" xfId="1618"/>
    <cellStyle name="_입찰표지 _2003TMP-POW0" xfId="1619"/>
    <cellStyle name="_입찰표지 _2003TMP-POW0_2003TMP-POW1" xfId="1620"/>
    <cellStyle name="_입찰표지 _2003TMP-POW0_2003TMP-POW1_2003TMP-POW1" xfId="1621"/>
    <cellStyle name="_입찰표지 _2003TMP-POW0_2003TMP-POW1_2003TMP-POW1_2003TMP-POW1" xfId="1622"/>
    <cellStyle name="_입찰표지 _2003TMP-POW0_2003TMP-POW1_2003TMP-POW1_2003TMP-POW1_2003TMP-POW1" xfId="1623"/>
    <cellStyle name="_입찰표지 _2003TMP-POW01" xfId="1624"/>
    <cellStyle name="_입찰표지 _2003TMP-POW1" xfId="1625"/>
    <cellStyle name="_입찰표지 _2003TMP-POW1_2003TMP-POW1" xfId="1626"/>
    <cellStyle name="_입찰표지 _2003TMP-POW1_2003TMP-POW1_2003TMP-POW1" xfId="1627"/>
    <cellStyle name="_입찰표지 _2003TMP-POW1_2003TMP-POW1_2003TMP-POW1_2003TMP-POW1" xfId="1628"/>
    <cellStyle name="_입찰표지 _2003TMP-POW1_2003TMP-POW1_2003TMP-POW1_2003TMP-POW1_2003TMP-POW1" xfId="1629"/>
    <cellStyle name="_입찰표지 _2003TMP-POW1-1" xfId="1630"/>
    <cellStyle name="_입찰표지 _2003TMP-POW1-1_2003TMP-POW1" xfId="1631"/>
    <cellStyle name="_입찰표지 _2003TMP-POW1-1_2003TMP-POW1_2003TMP-POW1" xfId="1632"/>
    <cellStyle name="_입찰표지 _2003TMP-POW1-1_2003TMP-POW1_2003TMP-POW1_2003TMP-POW1" xfId="1633"/>
    <cellStyle name="_입찰표지 _2003TMP-POW1-1_2003TMP-POW1_2003TMP-POW1_2003TMP-POW1_2003TMP-POW1" xfId="1634"/>
    <cellStyle name="_입찰표지 _2003TMP-POWER" xfId="1635"/>
    <cellStyle name="_입찰표지 _2003TMP-POWER_2003TMP-POW1" xfId="1636"/>
    <cellStyle name="_입찰표지 _2003TMP-POWER_2003TMP-POW1_2003TMP-POW1" xfId="1637"/>
    <cellStyle name="_입찰표지 _2003TMP-POWER_2003TMP-POW1_2003TMP-POW1_2003TMP-POW1" xfId="1638"/>
    <cellStyle name="_입찰표지 _2003TMP-POWER_2003TMP-POW1_2003TMP-POW1_2003TMP-POW1_2003TMP-POW1" xfId="1639"/>
    <cellStyle name="_입찰표지 _APT평당금액분석표-TOT" xfId="1640"/>
    <cellStyle name="_입찰표지 _APT평당금액분석표-TOT_APT평당금액분석표-TOT" xfId="1641"/>
    <cellStyle name="_입찰표지 _Book1" xfId="1642"/>
    <cellStyle name="_입찰표지 _Book1_2002TMP" xfId="1643"/>
    <cellStyle name="_입찰표지 _Book1_2002TMP_2002TMP-POW1" xfId="1644"/>
    <cellStyle name="_입찰표지 _Book1_2002TMP_2002TMP-POW1_2002TMP-POW1" xfId="1645"/>
    <cellStyle name="_입찰표지 _Book1_2002TMP_2002TMP-POW1_2002TMP-POW1_2002TMP-POW1" xfId="1646"/>
    <cellStyle name="_입찰표지 _Book1_2002TMP_2002TMP-POW1_2002TMP-POW1_2002TMP-POW1_2002TMP-POW1" xfId="1647"/>
    <cellStyle name="_입찰표지 _Book1_2002TMP_2002TMP-POW1_2002TMP-POW1_2002TMP-POW1_2002TMP-POW1_2002TMP-POW1" xfId="1648"/>
    <cellStyle name="_입찰표지 _Book1_2002TMP_2002TMP-POW1_2002TMP-POW1_2002TMP-POW1_2002TMP-POW1_2003TMP-POW01" xfId="1649"/>
    <cellStyle name="_입찰표지 _Book1_2002TMP_2002TMP-POW1_2002TMP-POW1_2003TMP-POW01" xfId="1650"/>
    <cellStyle name="_입찰표지 _Book1_2002TMP_2003TMP-POW01" xfId="1651"/>
    <cellStyle name="_입찰표지 _Book1_2002TMP-POW1" xfId="1652"/>
    <cellStyle name="_입찰표지 _Book1_2002TMP-POW1_2002TMP-POW1" xfId="1653"/>
    <cellStyle name="_입찰표지 _Book1_2002TMP-POW1_2002TMP-POW1_2002TMP" xfId="1654"/>
    <cellStyle name="_입찰표지 _Book1_2002TMP-POW1_2002TMP-POW1_2002TMP_2002TMP-POW1" xfId="1655"/>
    <cellStyle name="_입찰표지 _Book1_2002TMP-POW1_2002TMP-POW1_2002TMP_2002TMP-POW1_2002TMP-POW1" xfId="1656"/>
    <cellStyle name="_입찰표지 _Book1_2002TMP-POW1_2002TMP-POW1_2002TMP_2002TMP-POW1_2002TMP-POW1_2002TMP-POW1" xfId="1657"/>
    <cellStyle name="_입찰표지 _Book1_2002TMP-POW1_2002TMP-POW1_2002TMP_2002TMP-POW1_2002TMP-POW1_2002TMP-POW1_2002TMP-POW1" xfId="1658"/>
    <cellStyle name="_입찰표지 _Book1_2002TMP-POW1_2002TMP-POW1_2002TMP_2002TMP-POW1_2002TMP-POW1_2002TMP-POW1_2002TMP-POW1_2002TMP-POW1" xfId="1659"/>
    <cellStyle name="_입찰표지 _Book1_2002TMP-POW1_2002TMP-POW1_2002TMP_2002TMP-POW1_2002TMP-POW1_2002TMP-POW1_2002TMP-POW1_2003TMP-POW01" xfId="1660"/>
    <cellStyle name="_입찰표지 _Book1_2002TMP-POW1_2002TMP-POW1_2002TMP_2002TMP-POW1_2002TMP-POW1_2003TMP-POW01" xfId="1661"/>
    <cellStyle name="_입찰표지 _Book1_2002TMP-POW1_2002TMP-POW1_2002TMP_2003TMP-POW01" xfId="1662"/>
    <cellStyle name="_입찰표지 _Book1_2002TMP-POW1_2002TMP-POW1_2002TMP-POW1" xfId="1663"/>
    <cellStyle name="_입찰표지 _Book1_2002TMP-POW1_2002TMP-POW1_2002TMP-POW1_2002TMP-POW1" xfId="1664"/>
    <cellStyle name="_입찰표지 _Book1_2002TMP-POW1_2002TMP-POW1_2002TMP-POW1_2002TMP-POW1_2002TMP" xfId="1665"/>
    <cellStyle name="_입찰표지 _Book1_2002TMP-POW1_2002TMP-POW1_2002TMP-POW1_2002TMP-POW1_2002TMP_2002TMP-POW1" xfId="1666"/>
    <cellStyle name="_입찰표지 _Book1_2002TMP-POW1_2002TMP-POW1_2002TMP-POW1_2002TMP-POW1_2002TMP_2002TMP-POW1_2002TMP-POW1" xfId="1667"/>
    <cellStyle name="_입찰표지 _Book1_2002TMP-POW1_2002TMP-POW1_2002TMP-POW1_2002TMP-POW1_2002TMP_2002TMP-POW1_2002TMP-POW1_2002TMP-POW1" xfId="1668"/>
    <cellStyle name="_입찰표지 _Book1_2002TMP-POW1_2002TMP-POW1_2002TMP-POW1_2002TMP-POW1_2002TMP_2002TMP-POW1_2002TMP-POW1_2002TMP-POW1_2002TMP-POW1" xfId="1669"/>
    <cellStyle name="_입찰표지 _Book1_2002TMP-POW1_2002TMP-POW1_2002TMP-POW1_2002TMP-POW1_2002TMP_2002TMP-POW1_2002TMP-POW1_2002TMP-POW1_2002TMP-POW1_2002TMP-POW1" xfId="1670"/>
    <cellStyle name="_입찰표지 _Book1_2002TMP-POW1_2002TMP-POW1_2002TMP-POW1_2002TMP-POW1_2002TMP_2002TMP-POW1_2002TMP-POW1_2002TMP-POW1_2002TMP-POW1_2003TMP-POW01" xfId="1671"/>
    <cellStyle name="_입찰표지 _Book1_2002TMP-POW1_2002TMP-POW1_2002TMP-POW1_2002TMP-POW1_2002TMP_2002TMP-POW1_2002TMP-POW1_2003TMP-POW01" xfId="1672"/>
    <cellStyle name="_입찰표지 _Book1_2002TMP-POW1_2002TMP-POW1_2002TMP-POW1_2002TMP-POW1_2002TMP_2003TMP-POW01" xfId="1673"/>
    <cellStyle name="_입찰표지 _Book1_2002TMP-POW1_2002TMP-POW1_2002TMP-POW1_2002TMP-POW1_2002TMP-POW1" xfId="1674"/>
    <cellStyle name="_입찰표지 _Book1_2002TMP-POW1_2002TMP-POW1_2002TMP-POW1_2002TMP-POW1_2002TMP-POW1_2002TMP-POW1" xfId="1675"/>
    <cellStyle name="_입찰표지 _Book1_2002TMP-POW1_2002TMP-POW1_2002TMP-POW1_2002TMP-POW1_2002TMP-POW1_2002TMP-POW1_2002TMP-POW1" xfId="1676"/>
    <cellStyle name="_입찰표지 _Book1_2002TMP-POW1_2002TMP-POW1_2002TMP-POW1_2002TMP-POW1_2002TMP-POW1_2002TMP-POW1_2002TMP-POW1_2002TMP-POW1" xfId="1677"/>
    <cellStyle name="_입찰표지 _Book1_2002TMP-POW1_2002TMP-POW1_2002TMP-POW1_2002TMP-POW1_2002TMP-POW1_2002TMP-POW1_2002TMP-POW1_2002TMP-POW1_2002TMP-POW1" xfId="1678"/>
    <cellStyle name="_입찰표지 _Book1_2002TMP-POW1_2002TMP-POW1_2002TMP-POW1_2002TMP-POW1_2002TMP-POW1_2002TMP-POW1_2002TMP-POW1_2002TMP-POW1_2002TMP-POW1_2002TMP-POW1" xfId="1679"/>
    <cellStyle name="_입찰표지 _Book1_2002TMP-POW1_2002TMP-POW1_2002TMP-POW1_2002TMP-POW1_2002TMP-POW1_2002TMP-POW1_2002TMP-POW1_2002TMP-POW1_2002TMP-POW1_2002TMP-POW1_2002TMP-POW1" xfId="1680"/>
    <cellStyle name="_입찰표지 _Book1_2002TMP-POW1_2002TMP-POW1_2002TMP-POW1_2002TMP-POW1_2002TMP-POW1_2002TMP-POW1_2002TMP-POW1_2002TMP-POW1_2002TMP-POW1_2002TMP-POW1_2002TMP-POW1_2002TMP-POW1" xfId="1681"/>
    <cellStyle name="_입찰표지 _Book1_2002TMP-POW1_2002TMP-POW1_2002TMP-POW1_2002TMP-POW1_2002TMP-POW1_2002TMP-POW1_2002TMP-POW1_2002TMP-POW1_2002TMP-POW1_2002TMP-POW1_2002TMP-POW1_2003TMP-POW01" xfId="1682"/>
    <cellStyle name="_입찰표지 _Book1_2002TMP-POW1_2002TMP-POW1_2002TMP-POW1_2002TMP-POW1_2002TMP-POW1_2002TMP-POW1_2002TMP-POW1_2002TMP-POW1_2002TMP-POW1_2003TMP-POW01" xfId="1683"/>
    <cellStyle name="_입찰표지 _Book1_2002TMP-POW1_2002TMP-POW1_2002TMP-POW1_2002TMP-POW1_2002TMP-POW1_2002TMP-POW1_2002TMP-POW1_2003TMP-POW01" xfId="1684"/>
    <cellStyle name="_입찰표지 _Book1_2002TMP-POW1_2002TMP-POW1_2002TMP-POW1_2002TMP-POW1_2002TMP-POW1_2003TMP-POW01" xfId="1685"/>
    <cellStyle name="_입찰표지 _Book1_2002TMP-POW1_2002TMP-POW1_2002TMP-POW1_2003TMP-POW01" xfId="1686"/>
    <cellStyle name="_입찰표지 _Book1_2002TMP-POW1_2003TMP-POW01" xfId="1687"/>
    <cellStyle name="_입찰표지 _Book1_2002TMP-POW11" xfId="1688"/>
    <cellStyle name="_입찰표지 _Book1_2002TMP-POW11_2002TMP-POW1" xfId="1689"/>
    <cellStyle name="_입찰표지 _Book1_2002TMP-POW11_2002TMP-POW1_2002TMP-POW1" xfId="1690"/>
    <cellStyle name="_입찰표지 _Book1_2002TMP-POW11_2002TMP-POW1_2002TMP-POW1_2002TMP-POW1" xfId="1691"/>
    <cellStyle name="_입찰표지 _Book1_2002TMP-POW11_2002TMP-POW1_2002TMP-POW1_2002TMP-POW1_2002TMP-POW1" xfId="1692"/>
    <cellStyle name="_입찰표지 _Book1_2002TMP-POW11_2002TMP-POW1_2002TMP-POW1_2002TMP-POW1_2002TMP-POW1_2002TMP-POW1" xfId="1693"/>
    <cellStyle name="_입찰표지 _Book1_2002TMP-POW11_2002TMP-POW1_2002TMP-POW1_2002TMP-POW1_2002TMP-POW1_2003TMP-POW01" xfId="1694"/>
    <cellStyle name="_입찰표지 _Book1_2002TMP-POW11_2002TMP-POW1_2002TMP-POW1_2003TMP-POW01" xfId="1695"/>
    <cellStyle name="_입찰표지 _Book1_2002TMP-POW11_2003TMP-POW01" xfId="1696"/>
    <cellStyle name="_입찰표지 _Book1_원당TOTAL(R0)" xfId="1697"/>
    <cellStyle name="_입찰표지 _Book1_원당TOTAL(R0)_2002TMP-POW1" xfId="1698"/>
    <cellStyle name="_입찰표지 _Book1_원당TOTAL(R0)_2002TMP-POW1_2002TMP-POW1" xfId="1699"/>
    <cellStyle name="_입찰표지 _Book1_원당TOTAL(R0)_2002TMP-POW1_2002TMP-POW1_2002TMP-POW1" xfId="1700"/>
    <cellStyle name="_입찰표지 _Book1_원당TOTAL(R0)_2002TMP-POW1_2002TMP-POW1_2002TMP-POW1_2002TMP-POW1" xfId="1701"/>
    <cellStyle name="_입찰표지 _Book1_원당TOTAL(R0)_2002TMP-POW1_2002TMP-POW1_2002TMP-POW1_2002TMP-POW1_2002TMP-POW1" xfId="1702"/>
    <cellStyle name="_입찰표지 _Book1_원당TOTAL(R0)_2002TMP-POW1_2002TMP-POW1_2002TMP-POW1_2002TMP-POW1_2002TMP-POW1_2002TMP-POW1" xfId="1703"/>
    <cellStyle name="_입찰표지 _Book1_원당TOTAL(R0)_2002TMP-POW1_2002TMP-POW1_2002TMP-POW1_2002TMP-POW1_2002TMP-POW1_2002TMP-POW1_2002TMP-POW1" xfId="1704"/>
    <cellStyle name="_입찰표지 _Book1_원당TOTAL(R0)_2002TMP-POW1_2002TMP-POW1_2002TMP-POW1_2002TMP-POW1_2002TMP-POW1_2002TMP-POW1_2003TMP-POW01" xfId="1705"/>
    <cellStyle name="_입찰표지 _Book1_원당TOTAL(R0)_2002TMP-POW1_2002TMP-POW1_2002TMP-POW1_2002TMP-POW1_2003TMP-POW01" xfId="1706"/>
    <cellStyle name="_입찰표지 _Book1_원당TOTAL(R0)_2002TMP-POW1_2002TMP-POW1_2003TMP-POW01" xfId="1707"/>
    <cellStyle name="_입찰표지 _Book1_원당TOTAL(R0)_2003TMP-POW01" xfId="1708"/>
    <cellStyle name="_입찰표지 _IMSI-POW1" xfId="1709"/>
    <cellStyle name="_입찰표지 _IMSI-POW1_2002TMP-POW1" xfId="1710"/>
    <cellStyle name="_입찰표지 _IMSI-POW1_2002TMP-POW1_2002TMP-POW1" xfId="1711"/>
    <cellStyle name="_입찰표지 _IMSI-POW1_2002TMP-POW1_2002TMP-POW1_2002TMP-POW1" xfId="1712"/>
    <cellStyle name="_입찰표지 _IMSI-POW1_2002TMP-POW1_2002TMP-POW1_2002TMP-POW1_2002TMP-POW1" xfId="1713"/>
    <cellStyle name="_입찰표지 _IMSI-POW1_2002TMP-POW1_2002TMP-POW1_2002TMP-POW1_2002TMP-POW1_2002TMP-POW1" xfId="1714"/>
    <cellStyle name="_입찰표지 _IMSI-POW1_2002TMP-POW1_2002TMP-POW1_2002TMP-POW1_2002TMP-POW1_2002TMP-POW1_2002TMP-POW1" xfId="1715"/>
    <cellStyle name="_입찰표지 _IMSI-POW1_2002TMP-POW1_2002TMP-POW1_2002TMP-POW1_2002TMP-POW1_2002TMP-POW1_2002TMP-POW1_2002TMP-POW1" xfId="1716"/>
    <cellStyle name="_입찰표지 _IMSI-POW1_2002TMP-POW1_2002TMP-POW1_2002TMP-POW1_2002TMP-POW1_2002TMP-POW1_2002TMP-POW1_2003TMP-POW01" xfId="1717"/>
    <cellStyle name="_입찰표지 _IMSI-POW1_2002TMP-POW1_2002TMP-POW1_2002TMP-POW1_2002TMP-POW1_2003TMP-POW01" xfId="1718"/>
    <cellStyle name="_입찰표지 _IMSI-POW1_2002TMP-POW1_2002TMP-POW1_2003TMP-POW01" xfId="1719"/>
    <cellStyle name="_입찰표지 _IMSI-POW1_2003TMP-POW01" xfId="1720"/>
    <cellStyle name="_입찰표지 _IMSI-POW1_APT평당금액분석표-TOT" xfId="1721"/>
    <cellStyle name="_입찰표지 _IMSI-POW1_APT평당금액분석표-TOT_APT평당금액분석표-TOT" xfId="1722"/>
    <cellStyle name="_입찰표지 _IMSI-POW1_검암2차장비" xfId="1723"/>
    <cellStyle name="_입찰표지 _IMSI-POW1_검암2차장비_아이원플러스내역" xfId="1724"/>
    <cellStyle name="_입찰표지 _IMSI-POW1_검암2차집행분석용" xfId="1725"/>
    <cellStyle name="_입찰표지 _IMSI-POW1_서계동오피스텔" xfId="1726"/>
    <cellStyle name="_입찰표지 _IMSI-POW1_서초동가집행" xfId="1727"/>
    <cellStyle name="_입찰표지 _IMSI-POW1_서초장비대비" xfId="1728"/>
    <cellStyle name="_입찰표지 _IMSI-POW1_서초장비대비_아이원플러스내역" xfId="1729"/>
    <cellStyle name="_입찰표지 _IMSI-POW1_서초풍림아이원플러스(0723)(2)" xfId="1730"/>
    <cellStyle name="_입찰표지 _IMSI-POW1_서초풍림아이원플러스(0723)(2)_서계동오피스텔" xfId="1731"/>
    <cellStyle name="_입찰표지 _IMSI-POW1_서초풍림아이원플러스(0723)(2)_서초동가집행" xfId="1732"/>
    <cellStyle name="_입찰표지 _IMSI-POW1_서초풍림아이원플러스(0723)(2)_서초동오피스텔(구)" xfId="1733"/>
    <cellStyle name="_입찰표지 _IMSI-POW1_서초풍림아이원플러스(0723)(2)_서초동오피스텔(구)_아이원플러스내역" xfId="1734"/>
    <cellStyle name="_입찰표지 _IMSI-POW1_서초풍림아이원플러스(0723)(2)_아이원플러스내역" xfId="1735"/>
    <cellStyle name="_입찰표지 _IMSI-POW1_서초풍림아이원플러스(0723)(2)_아이원플러스내역_아이원플러스내역" xfId="1736"/>
    <cellStyle name="_입찰표지 _IMSI-POW1_아이원플러스내역" xfId="1737"/>
    <cellStyle name="_입찰표지 _IMSI-POW1_용인동백C5-1BL공동주택건설공사(공사용1104)" xfId="1738"/>
    <cellStyle name="_입찰표지 _IMSI-POW1_인천검암2차" xfId="1739"/>
    <cellStyle name="_입찰표지 _IMSI-POW1_인천검암2차_아이원플러스내역" xfId="1740"/>
    <cellStyle name="_입찰표지 _TMP-POW1" xfId="1741"/>
    <cellStyle name="_입찰표지 _TMP-POW1_2002TMP-POW1" xfId="1742"/>
    <cellStyle name="_입찰표지 _TMP-POW1_2002TMP-POW1_2002TMP-POW1" xfId="1743"/>
    <cellStyle name="_입찰표지 _TMP-POW1_2002TMP-POW1_2002TMP-POW1_2002TMP-POW1" xfId="1744"/>
    <cellStyle name="_입찰표지 _TMP-POW1_2002TMP-POW1_2002TMP-POW1_2002TMP-POW1_2002TMP-POW1" xfId="1745"/>
    <cellStyle name="_입찰표지 _TMP-POW1_2002TMP-POW1_2002TMP-POW1_2002TMP-POW1_2002TMP-POW1_2002TMP-POW1" xfId="1746"/>
    <cellStyle name="_입찰표지 _TMP-POW1_2002TMP-POW1_2002TMP-POW1_2002TMP-POW1_2002TMP-POW1_2002TMP-POW1_2002TMP-POW1" xfId="1747"/>
    <cellStyle name="_입찰표지 _TMP-POW1_2002TMP-POW1_2002TMP-POW1_2002TMP-POW1_2002TMP-POW1_2002TMP-POW1_2002TMP-POW1_2002TMP-POW1" xfId="1748"/>
    <cellStyle name="_입찰표지 _TMP-POW1_2002TMP-POW1_2002TMP-POW1_2002TMP-POW1_2002TMP-POW1_2002TMP-POW1_2002TMP-POW1_2003TMP-POW01" xfId="1749"/>
    <cellStyle name="_입찰표지 _TMP-POW1_2002TMP-POW1_2002TMP-POW1_2002TMP-POW1_2002TMP-POW1_2003TMP-POW01" xfId="1750"/>
    <cellStyle name="_입찰표지 _TMP-POW1_2002TMP-POW1_2002TMP-POW1_2003TMP-POW01" xfId="1751"/>
    <cellStyle name="_입찰표지 _TMP-POW1_2003TMP-POW01" xfId="1752"/>
    <cellStyle name="_입찰표지 _TMP-POW1_APT평당금액분석표-TOT" xfId="1753"/>
    <cellStyle name="_입찰표지 _TMP-POW1_APT평당금액분석표-TOT_APT평당금액분석표-TOT" xfId="1754"/>
    <cellStyle name="_입찰표지 _TMP-POW1_검암2차장비" xfId="1755"/>
    <cellStyle name="_입찰표지 _TMP-POW1_검암2차장비_아이원플러스내역" xfId="1756"/>
    <cellStyle name="_입찰표지 _TMP-POW1_검암2차집행분석용" xfId="1757"/>
    <cellStyle name="_입찰표지 _TMP-POW1_서계동오피스텔" xfId="1758"/>
    <cellStyle name="_입찰표지 _TMP-POW1_서초동가집행" xfId="1759"/>
    <cellStyle name="_입찰표지 _TMP-POW1_서초장비대비" xfId="1760"/>
    <cellStyle name="_입찰표지 _TMP-POW1_서초장비대비_아이원플러스내역" xfId="1761"/>
    <cellStyle name="_입찰표지 _TMP-POW1_서초풍림아이원플러스(0723)(2)" xfId="1762"/>
    <cellStyle name="_입찰표지 _TMP-POW1_서초풍림아이원플러스(0723)(2)_서계동오피스텔" xfId="1763"/>
    <cellStyle name="_입찰표지 _TMP-POW1_서초풍림아이원플러스(0723)(2)_서초동가집행" xfId="1764"/>
    <cellStyle name="_입찰표지 _TMP-POW1_서초풍림아이원플러스(0723)(2)_서초동오피스텔(구)" xfId="1765"/>
    <cellStyle name="_입찰표지 _TMP-POW1_서초풍림아이원플러스(0723)(2)_서초동오피스텔(구)_아이원플러스내역" xfId="1766"/>
    <cellStyle name="_입찰표지 _TMP-POW1_서초풍림아이원플러스(0723)(2)_아이원플러스내역" xfId="1767"/>
    <cellStyle name="_입찰표지 _TMP-POW1_서초풍림아이원플러스(0723)(2)_아이원플러스내역_아이원플러스내역" xfId="1768"/>
    <cellStyle name="_입찰표지 _TMP-POW1_아이원플러스내역" xfId="1769"/>
    <cellStyle name="_입찰표지 _TMP-POW1_용인동백C5-1BL공동주택건설공사(공사용1104)" xfId="1770"/>
    <cellStyle name="_입찰표지 _TMP-POW1_인천검암2차" xfId="1771"/>
    <cellStyle name="_입찰표지 _TMP-POW1_인천검암2차_아이원플러스내역" xfId="1772"/>
    <cellStyle name="_입찰표지 _TMP-POW2" xfId="1773"/>
    <cellStyle name="_입찰표지 _TMP-POW2_2002TMP-POW1" xfId="1774"/>
    <cellStyle name="_입찰표지 _TMP-POW2_2002TMP-POW1_2002TMP-POW1" xfId="1775"/>
    <cellStyle name="_입찰표지 _TMP-POW2_2002TMP-POW1_2002TMP-POW1_2002TMP-POW1" xfId="1776"/>
    <cellStyle name="_입찰표지 _TMP-POW2_2002TMP-POW1_2002TMP-POW1_2002TMP-POW1_2002TMP-POW1" xfId="1777"/>
    <cellStyle name="_입찰표지 _TMP-POW2_2002TMP-POW1_2002TMP-POW1_2002TMP-POW1_2002TMP-POW1_2002TMP-POW1" xfId="1778"/>
    <cellStyle name="_입찰표지 _TMP-POW2_2002TMP-POW1_2002TMP-POW1_2002TMP-POW1_2002TMP-POW1_2002TMP-POW1_2002TMP-POW1" xfId="1779"/>
    <cellStyle name="_입찰표지 _TMP-POW2_2002TMP-POW1_2002TMP-POW1_2002TMP-POW1_2002TMP-POW1_2002TMP-POW1_2002TMP-POW1_2002TMP-POW1" xfId="1780"/>
    <cellStyle name="_입찰표지 _TMP-POW2_2002TMP-POW1_2002TMP-POW1_2002TMP-POW1_2002TMP-POW1_2002TMP-POW1_2002TMP-POW1_2003TMP-POW01" xfId="1781"/>
    <cellStyle name="_입찰표지 _TMP-POW2_2002TMP-POW1_2002TMP-POW1_2002TMP-POW1_2002TMP-POW1_2003TMP-POW01" xfId="1782"/>
    <cellStyle name="_입찰표지 _TMP-POW2_2002TMP-POW1_2002TMP-POW1_2003TMP-POW01" xfId="1783"/>
    <cellStyle name="_입찰표지 _TMP-POW2_2003TMP-POW01" xfId="1784"/>
    <cellStyle name="_입찰표지 _TMP-POW2_APT평당금액분석표-TOT" xfId="1785"/>
    <cellStyle name="_입찰표지 _TMP-POW2_APT평당금액분석표-TOT_APT평당금액분석표-TOT" xfId="1786"/>
    <cellStyle name="_입찰표지 _TMP-POW2_검암2차장비" xfId="1787"/>
    <cellStyle name="_입찰표지 _TMP-POW2_검암2차장비_아이원플러스내역" xfId="1788"/>
    <cellStyle name="_입찰표지 _TMP-POW2_검암2차집행분석용" xfId="1789"/>
    <cellStyle name="_입찰표지 _TMP-POW2_서계동오피스텔" xfId="1790"/>
    <cellStyle name="_입찰표지 _TMP-POW2_서초동가집행" xfId="1791"/>
    <cellStyle name="_입찰표지 _TMP-POW2_서초장비대비" xfId="1792"/>
    <cellStyle name="_입찰표지 _TMP-POW2_서초장비대비_아이원플러스내역" xfId="1793"/>
    <cellStyle name="_입찰표지 _TMP-POW2_서초풍림아이원플러스(0723)(2)" xfId="1794"/>
    <cellStyle name="_입찰표지 _TMP-POW2_서초풍림아이원플러스(0723)(2)_서계동오피스텔" xfId="1795"/>
    <cellStyle name="_입찰표지 _TMP-POW2_서초풍림아이원플러스(0723)(2)_서초동가집행" xfId="1796"/>
    <cellStyle name="_입찰표지 _TMP-POW2_서초풍림아이원플러스(0723)(2)_서초동오피스텔(구)" xfId="1797"/>
    <cellStyle name="_입찰표지 _TMP-POW2_서초풍림아이원플러스(0723)(2)_서초동오피스텔(구)_아이원플러스내역" xfId="1798"/>
    <cellStyle name="_입찰표지 _TMP-POW2_서초풍림아이원플러스(0723)(2)_아이원플러스내역" xfId="1799"/>
    <cellStyle name="_입찰표지 _TMP-POW2_서초풍림아이원플러스(0723)(2)_아이원플러스내역_아이원플러스내역" xfId="1800"/>
    <cellStyle name="_입찰표지 _TMP-POW2_아이원플러스내역" xfId="1801"/>
    <cellStyle name="_입찰표지 _TMP-POW2_용인동백C5-1BL공동주택건설공사(공사용1104)" xfId="1802"/>
    <cellStyle name="_입찰표지 _TMP-POW2_인천검암2차" xfId="1803"/>
    <cellStyle name="_입찰표지 _TMP-POW2_인천검암2차_아이원플러스내역" xfId="1804"/>
    <cellStyle name="_입찰표지 _가시설" xfId="1805"/>
    <cellStyle name="_입찰표지 _가시설표준단가(2003.8)" xfId="1806"/>
    <cellStyle name="_입찰표지 _개산견적 견적조건 통일양식(설비)" xfId="1807"/>
    <cellStyle name="_입찰표지 _개산견적 견적조건 통일양식(설비)_수원시 구운동아파트-R1" xfId="1808"/>
    <cellStyle name="_입찰표지 _개산견적 견적조건 통일양식(설비)_수원시 구운동아파트-R2" xfId="1809"/>
    <cellStyle name="_입찰표지 _개산견적 견적조건 통일양식(설비)_위생(전주효자동)" xfId="1810"/>
    <cellStyle name="_입찰표지 _개산견적 견적조건 통일양식(설비)_위생(전주효자동)_수원시 구운동아파트-R1" xfId="1811"/>
    <cellStyle name="_입찰표지 _개산견적 견적조건 통일양식(설비)_위생(전주효자동)_수원시 구운동아파트-R2" xfId="1812"/>
    <cellStyle name="_입찰표지 _검암2차사전공사(본사검토) " xfId="1813"/>
    <cellStyle name="_입찰표지 _검암2차사전공사(본사검토) _가시설" xfId="1814"/>
    <cellStyle name="_입찰표지 _검암2차사전공사(본사검토) _내역서" xfId="1815"/>
    <cellStyle name="_입찰표지 _검암2차사전공사(본사검토) _동백아파트(사전공사 대비)" xfId="1816"/>
    <cellStyle name="_입찰표지 _검암2차사전공사(본사검토) _동백아파트(설변내역)" xfId="1817"/>
    <cellStyle name="_입찰표지 _검암2차사전공사(본사검토) _수원시 구운동아파트-R1" xfId="1818"/>
    <cellStyle name="_입찰표지 _검암2차사전공사(본사검토) _수원시 구운동아파트-R2" xfId="1819"/>
    <cellStyle name="_입찰표지 _검암2차사전공사(본사검토) _위생(전주효자동)" xfId="1820"/>
    <cellStyle name="_입찰표지 _검암2차사전공사(본사검토) _위생(전주효자동)_수원시 구운동아파트-R1" xfId="1821"/>
    <cellStyle name="_입찰표지 _검암2차사전공사(본사검토) _위생(전주효자동)_수원시 구운동아파트-R2" xfId="1822"/>
    <cellStyle name="_입찰표지 _검암2차사전공사(본사검토) _파일사전공사본사최종" xfId="1823"/>
    <cellStyle name="_입찰표지 _검암2차사전공사(본사검토) _파일사전공사본사최종_가시설" xfId="1824"/>
    <cellStyle name="_입찰표지 _검암2차사전공사(본사검토) _파일사전공사본사최종_내역서" xfId="1825"/>
    <cellStyle name="_입찰표지 _검암2차사전공사(본사검토) _파일사전공사본사최종_동백아파트(사전공사 대비)" xfId="1826"/>
    <cellStyle name="_입찰표지 _검암2차사전공사(본사검토) _파일사전공사본사최종_동백아파트(설변내역)" xfId="1827"/>
    <cellStyle name="_입찰표지 _검암2차장비" xfId="1828"/>
    <cellStyle name="_입찰표지 _검암2차장비_아이원플러스내역" xfId="1829"/>
    <cellStyle name="_입찰표지 _검암2차집행분석용" xfId="1830"/>
    <cellStyle name="_입찰표지 _공사개요" xfId="1831"/>
    <cellStyle name="_입찰표지 _내역서" xfId="1832"/>
    <cellStyle name="_입찰표지 _동백아파트(사전공사 대비)" xfId="1833"/>
    <cellStyle name="_입찰표지 _동백아파트(설변내역)" xfId="1834"/>
    <cellStyle name="_입찰표지 _부대토목(배수공)" xfId="1835"/>
    <cellStyle name="_입찰표지 _사전공사(토목본사검토) " xfId="1836"/>
    <cellStyle name="_입찰표지 _사전공사(토목본사검토) _가시설" xfId="1837"/>
    <cellStyle name="_입찰표지 _사전공사(토목본사검토) _내역서" xfId="1838"/>
    <cellStyle name="_입찰표지 _사전공사(토목본사검토) _동백아파트(사전공사 대비)" xfId="1839"/>
    <cellStyle name="_입찰표지 _사전공사(토목본사검토) _동백아파트(설변내역)" xfId="1840"/>
    <cellStyle name="_입찰표지 _사전공사(토목본사검토) _송도파일" xfId="1841"/>
    <cellStyle name="_입찰표지 _사전공사(토목본사검토) _송도파일_가시설" xfId="1842"/>
    <cellStyle name="_입찰표지 _사전공사(토목본사검토) _송도파일_내역서" xfId="1843"/>
    <cellStyle name="_입찰표지 _사전공사(토목본사검토) _송도파일_동백아파트(사전공사 대비)" xfId="1844"/>
    <cellStyle name="_입찰표지 _사전공사(토목본사검토) _송도파일_동백아파트(설변내역)" xfId="1845"/>
    <cellStyle name="_입찰표지 _사전공사(토목본사검토) _수원시 구운동아파트-R1" xfId="1846"/>
    <cellStyle name="_입찰표지 _사전공사(토목본사검토) _수원시 구운동아파트-R2" xfId="1847"/>
    <cellStyle name="_입찰표지 _사전공사(토목본사검토) _위생(전주효자동)" xfId="1848"/>
    <cellStyle name="_입찰표지 _사전공사(토목본사검토) _위생(전주효자동)_수원시 구운동아파트-R1" xfId="1849"/>
    <cellStyle name="_입찰표지 _사전공사(토목본사검토) _위생(전주효자동)_수원시 구운동아파트-R2" xfId="1850"/>
    <cellStyle name="_입찰표지 _사전공사(토목본사검토) _일주파일" xfId="1851"/>
    <cellStyle name="_입찰표지 _사전공사(토목본사검토) _일주파일_가시설" xfId="1852"/>
    <cellStyle name="_입찰표지 _사전공사(토목본사검토) _일주파일_내역서" xfId="1853"/>
    <cellStyle name="_입찰표지 _사전공사(토목본사검토) _일주파일_동백아파트(사전공사 대비)" xfId="1854"/>
    <cellStyle name="_입찰표지 _사전공사(토목본사검토) _일주파일_동백아파트(설변내역)" xfId="1855"/>
    <cellStyle name="_입찰표지 _사전공사(토목본사검토) _파일공사" xfId="1856"/>
    <cellStyle name="_입찰표지 _사전공사(토목본사검토) _파일공사(30M)" xfId="1857"/>
    <cellStyle name="_입찰표지 _사전공사(토목본사검토) _파일공사(30M)_가시설" xfId="1858"/>
    <cellStyle name="_입찰표지 _사전공사(토목본사검토) _파일공사(30M)_내역서" xfId="1859"/>
    <cellStyle name="_입찰표지 _사전공사(토목본사검토) _파일공사(30M)_동백아파트(사전공사 대비)" xfId="1860"/>
    <cellStyle name="_입찰표지 _사전공사(토목본사검토) _파일공사(30M)_동백아파트(설변내역)" xfId="1861"/>
    <cellStyle name="_입찰표지 _사전공사(토목본사검토) _파일공사_가시설" xfId="1862"/>
    <cellStyle name="_입찰표지 _사전공사(토목본사검토) _파일공사_내역서" xfId="1863"/>
    <cellStyle name="_입찰표지 _사전공사(토목본사검토) _파일공사_동백아파트(사전공사 대비)" xfId="1864"/>
    <cellStyle name="_입찰표지 _사전공사(토목본사검토) _파일공사_동백아파트(설변내역)" xfId="1865"/>
    <cellStyle name="_입찰표지 _사전공사(토목본사검토) _파일사전공사본사최종" xfId="1866"/>
    <cellStyle name="_입찰표지 _사전공사(토목본사검토) _파일사전공사본사최종_가시설" xfId="1867"/>
    <cellStyle name="_입찰표지 _사전공사(토목본사검토) _파일사전공사본사최종_내역서" xfId="1868"/>
    <cellStyle name="_입찰표지 _사전공사(토목본사검토) _파일사전공사본사최종_동백아파트(사전공사 대비)" xfId="1869"/>
    <cellStyle name="_입찰표지 _사전공사(토목본사검토) _파일사전공사본사최종_동백아파트(설변내역)" xfId="1870"/>
    <cellStyle name="_입찰표지 _서계동오피스텔" xfId="1871"/>
    <cellStyle name="_입찰표지 _서초동가집행" xfId="1872"/>
    <cellStyle name="_입찰표지 _서초장비대비" xfId="1873"/>
    <cellStyle name="_입찰표지 _서초장비대비_아이원플러스내역" xfId="1874"/>
    <cellStyle name="_입찰표지 _서초풍림아이원플러스(0723)(2)" xfId="1875"/>
    <cellStyle name="_입찰표지 _서초풍림아이원플러스(0723)(2)_서계동오피스텔" xfId="1876"/>
    <cellStyle name="_입찰표지 _서초풍림아이원플러스(0723)(2)_서초동가집행" xfId="1877"/>
    <cellStyle name="_입찰표지 _서초풍림아이원플러스(0723)(2)_서초동오피스텔(구)" xfId="1878"/>
    <cellStyle name="_입찰표지 _서초풍림아이원플러스(0723)(2)_서초동오피스텔(구)_아이원플러스내역" xfId="1879"/>
    <cellStyle name="_입찰표지 _서초풍림아이원플러스(0723)(2)_아이원플러스내역" xfId="1880"/>
    <cellStyle name="_입찰표지 _서초풍림아이원플러스(0723)(2)_아이원플러스내역_아이원플러스내역" xfId="1881"/>
    <cellStyle name="_입찰표지 _송도파일" xfId="1882"/>
    <cellStyle name="_입찰표지 _송도파일_가시설" xfId="1883"/>
    <cellStyle name="_입찰표지 _송도파일_내역서" xfId="1884"/>
    <cellStyle name="_입찰표지 _송도파일_동백아파트(사전공사 대비)" xfId="1885"/>
    <cellStyle name="_입찰표지 _송도파일_동백아파트(설변내역)" xfId="1886"/>
    <cellStyle name="_입찰표지 _수원시 구운동아파트-R1" xfId="1887"/>
    <cellStyle name="_입찰표지 _수원시 구운동아파트-R2" xfId="1888"/>
    <cellStyle name="_입찰표지 _아이원플러스내역" xfId="1889"/>
    <cellStyle name="_입찰표지 _용인동백C5-1BL공동주택건설공사(공사용1104)" xfId="1890"/>
    <cellStyle name="_입찰표지 _월계동(개산)R0" xfId="1891"/>
    <cellStyle name="_입찰표지 _위생(전주효자동)" xfId="1892"/>
    <cellStyle name="_입찰표지 _위생(전주효자동)_수원시 구운동아파트-R1" xfId="1893"/>
    <cellStyle name="_입찰표지 _위생(전주효자동)_수원시 구운동아파트-R2" xfId="1894"/>
    <cellStyle name="_입찰표지 _의정부금오집행(R1)" xfId="1895"/>
    <cellStyle name="_입찰표지 _인천검암2차" xfId="1896"/>
    <cellStyle name="_입찰표지 _인천검암2차_아이원플러스내역" xfId="1897"/>
    <cellStyle name="_입찰표지 _일주파일" xfId="1898"/>
    <cellStyle name="_입찰표지 _일주파일_가시설" xfId="1899"/>
    <cellStyle name="_입찰표지 _일주파일_내역서" xfId="1900"/>
    <cellStyle name="_입찰표지 _일주파일_동백아파트(사전공사 대비)" xfId="1901"/>
    <cellStyle name="_입찰표지 _일주파일_동백아파트(설변내역)" xfId="1902"/>
    <cellStyle name="_입찰표지 _주안아파트집행(R0)" xfId="1903"/>
    <cellStyle name="_입찰표지 _주안아파트집행(R0)_2002TMP" xfId="1904"/>
    <cellStyle name="_입찰표지 _주안아파트집행(R0)_2002TMP_2002TMP-POW1" xfId="1905"/>
    <cellStyle name="_입찰표지 _주안아파트집행(R0)_2002TMP_2002TMP-POW1_2002TMP-POW1" xfId="1906"/>
    <cellStyle name="_입찰표지 _주안아파트집행(R0)_2002TMP_2002TMP-POW1_2002TMP-POW1_2002TMP-POW1" xfId="1907"/>
    <cellStyle name="_입찰표지 _주안아파트집행(R0)_2002TMP_2002TMP-POW1_2002TMP-POW1_2002TMP-POW1_2002TMP-POW1" xfId="1908"/>
    <cellStyle name="_입찰표지 _주안아파트집행(R0)_2002TMP_2002TMP-POW1_2002TMP-POW1_2002TMP-POW1_2002TMP-POW1_2002TMP-POW1" xfId="1909"/>
    <cellStyle name="_입찰표지 _주안아파트집행(R0)_2002TMP_2002TMP-POW1_2002TMP-POW1_2002TMP-POW1_2002TMP-POW1_2003TMP-POW01" xfId="1910"/>
    <cellStyle name="_입찰표지 _주안아파트집행(R0)_2002TMP_2002TMP-POW1_2002TMP-POW1_2003TMP-POW01" xfId="1911"/>
    <cellStyle name="_입찰표지 _주안아파트집행(R0)_2002TMP_2003TMP-POW01" xfId="1912"/>
    <cellStyle name="_입찰표지 _주안아파트집행(R0)_2002TMP-POW1" xfId="1913"/>
    <cellStyle name="_입찰표지 _주안아파트집행(R0)_2002TMP-POW1_2002TMP-POW1" xfId="1914"/>
    <cellStyle name="_입찰표지 _주안아파트집행(R0)_2002TMP-POW1_2002TMP-POW1_2002TMP" xfId="1915"/>
    <cellStyle name="_입찰표지 _주안아파트집행(R0)_2002TMP-POW1_2002TMP-POW1_2002TMP_2002TMP-POW1" xfId="1916"/>
    <cellStyle name="_입찰표지 _주안아파트집행(R0)_2002TMP-POW1_2002TMP-POW1_2002TMP_2002TMP-POW1_2002TMP-POW1" xfId="1917"/>
    <cellStyle name="_입찰표지 _주안아파트집행(R0)_2002TMP-POW1_2002TMP-POW1_2002TMP_2002TMP-POW1_2002TMP-POW1_2002TMP-POW1" xfId="1918"/>
    <cellStyle name="_입찰표지 _주안아파트집행(R0)_2002TMP-POW1_2002TMP-POW1_2002TMP_2002TMP-POW1_2002TMP-POW1_2002TMP-POW1_2002TMP-POW1" xfId="1919"/>
    <cellStyle name="_입찰표지 _주안아파트집행(R0)_2002TMP-POW1_2002TMP-POW1_2002TMP_2002TMP-POW1_2002TMP-POW1_2002TMP-POW1_2002TMP-POW1_2002TMP-POW1" xfId="1920"/>
    <cellStyle name="_입찰표지 _주안아파트집행(R0)_2002TMP-POW1_2002TMP-POW1_2002TMP_2002TMP-POW1_2002TMP-POW1_2002TMP-POW1_2002TMP-POW1_2003TMP-POW01" xfId="1921"/>
    <cellStyle name="_입찰표지 _주안아파트집행(R0)_2002TMP-POW1_2002TMP-POW1_2002TMP_2002TMP-POW1_2002TMP-POW1_2003TMP-POW01" xfId="1922"/>
    <cellStyle name="_입찰표지 _주안아파트집행(R0)_2002TMP-POW1_2002TMP-POW1_2002TMP_2003TMP-POW01" xfId="1923"/>
    <cellStyle name="_입찰표지 _주안아파트집행(R0)_2002TMP-POW1_2002TMP-POW1_2002TMP-POW1" xfId="1924"/>
    <cellStyle name="_입찰표지 _주안아파트집행(R0)_2002TMP-POW1_2002TMP-POW1_2002TMP-POW1_2002TMP-POW1" xfId="1925"/>
    <cellStyle name="_입찰표지 _주안아파트집행(R0)_2002TMP-POW1_2002TMP-POW1_2002TMP-POW1_2002TMP-POW1_2002TMP" xfId="1926"/>
    <cellStyle name="_입찰표지 _주안아파트집행(R0)_2002TMP-POW1_2002TMP-POW1_2002TMP-POW1_2002TMP-POW1_2002TMP_2002TMP-POW1" xfId="1927"/>
    <cellStyle name="_입찰표지 _주안아파트집행(R0)_2002TMP-POW1_2002TMP-POW1_2002TMP-POW1_2002TMP-POW1_2002TMP_2002TMP-POW1_2002TMP-POW1" xfId="1928"/>
    <cellStyle name="_입찰표지 _주안아파트집행(R0)_2002TMP-POW1_2002TMP-POW1_2002TMP-POW1_2002TMP-POW1_2002TMP_2002TMP-POW1_2002TMP-POW1_2002TMP-POW1" xfId="1929"/>
    <cellStyle name="_입찰표지 _주안아파트집행(R0)_2002TMP-POW1_2002TMP-POW1_2002TMP-POW1_2002TMP-POW1_2002TMP_2002TMP-POW1_2002TMP-POW1_2002TMP-POW1_2002TMP-POW1" xfId="1930"/>
    <cellStyle name="_입찰표지 _주안아파트집행(R0)_2002TMP-POW1_2002TMP-POW1_2002TMP-POW1_2002TMP-POW1_2002TMP_2002TMP-POW1_2002TMP-POW1_2002TMP-POW1_2002TMP-POW1_2002TMP-POW1" xfId="1931"/>
    <cellStyle name="_입찰표지 _주안아파트집행(R0)_2002TMP-POW1_2002TMP-POW1_2002TMP-POW1_2002TMP-POW1_2002TMP_2002TMP-POW1_2002TMP-POW1_2002TMP-POW1_2002TMP-POW1_2003TMP-POW01" xfId="1932"/>
    <cellStyle name="_입찰표지 _주안아파트집행(R0)_2002TMP-POW1_2002TMP-POW1_2002TMP-POW1_2002TMP-POW1_2002TMP_2002TMP-POW1_2002TMP-POW1_2003TMP-POW01" xfId="1933"/>
    <cellStyle name="_입찰표지 _주안아파트집행(R0)_2002TMP-POW1_2002TMP-POW1_2002TMP-POW1_2002TMP-POW1_2002TMP_2003TMP-POW01" xfId="1934"/>
    <cellStyle name="_입찰표지 _주안아파트집행(R0)_2002TMP-POW1_2002TMP-POW1_2002TMP-POW1_2002TMP-POW1_2002TMP-POW1" xfId="1935"/>
    <cellStyle name="_입찰표지 _주안아파트집행(R0)_2002TMP-POW1_2002TMP-POW1_2002TMP-POW1_2002TMP-POW1_2002TMP-POW1_2002TMP-POW1" xfId="1936"/>
    <cellStyle name="_입찰표지 _주안아파트집행(R0)_2002TMP-POW1_2002TMP-POW1_2002TMP-POW1_2002TMP-POW1_2002TMP-POW1_2002TMP-POW1_2002TMP-POW1" xfId="1937"/>
    <cellStyle name="_입찰표지 _주안아파트집행(R0)_2002TMP-POW1_2002TMP-POW1_2002TMP-POW1_2002TMP-POW1_2002TMP-POW1_2002TMP-POW1_2002TMP-POW1_2002TMP-POW1" xfId="1938"/>
    <cellStyle name="_입찰표지 _주안아파트집행(R0)_2002TMP-POW1_2002TMP-POW1_2002TMP-POW1_2002TMP-POW1_2002TMP-POW1_2002TMP-POW1_2002TMP-POW1_2002TMP-POW1_2002TMP-POW1" xfId="1939"/>
    <cellStyle name="_입찰표지 _주안아파트집행(R0)_2002TMP-POW1_2002TMP-POW1_2002TMP-POW1_2002TMP-POW1_2002TMP-POW1_2002TMP-POW1_2002TMP-POW1_2002TMP-POW1_2002TMP-POW1_2002TMP-POW1" xfId="1940"/>
    <cellStyle name="_입찰표지 _주안아파트집행(R0)_2002TMP-POW1_2002TMP-POW1_2002TMP-POW1_2002TMP-POW1_2002TMP-POW1_2002TMP-POW1_2002TMP-POW1_2002TMP-POW1_2002TMP-POW1_2002TMP-POW1_2002TMP-POW1" xfId="1941"/>
    <cellStyle name="_입찰표지 _주안아파트집행(R0)_2002TMP-POW1_2002TMP-POW1_2002TMP-POW1_2002TMP-POW1_2002TMP-POW1_2002TMP-POW1_2002TMP-POW1_2002TMP-POW1_2002TMP-POW1_2002TMP-POW1_2002TMP-POW1_2002TMP-POW1" xfId="1942"/>
    <cellStyle name="_입찰표지 _주안아파트집행(R0)_2002TMP-POW1_2002TMP-POW1_2002TMP-POW1_2002TMP-POW1_2002TMP-POW1_2002TMP-POW1_2002TMP-POW1_2002TMP-POW1_2002TMP-POW1_2002TMP-POW1_2002TMP-POW1_2003TMP-POW01" xfId="1943"/>
    <cellStyle name="_입찰표지 _주안아파트집행(R0)_2002TMP-POW1_2002TMP-POW1_2002TMP-POW1_2002TMP-POW1_2002TMP-POW1_2002TMP-POW1_2002TMP-POW1_2002TMP-POW1_2002TMP-POW1_2003TMP-POW01" xfId="1944"/>
    <cellStyle name="_입찰표지 _주안아파트집행(R0)_2002TMP-POW1_2002TMP-POW1_2002TMP-POW1_2002TMP-POW1_2002TMP-POW1_2002TMP-POW1_2002TMP-POW1_2003TMP-POW01" xfId="1945"/>
    <cellStyle name="_입찰표지 _주안아파트집행(R0)_2002TMP-POW1_2002TMP-POW1_2002TMP-POW1_2002TMP-POW1_2002TMP-POW1_2003TMP-POW01" xfId="1946"/>
    <cellStyle name="_입찰표지 _주안아파트집행(R0)_2002TMP-POW1_2002TMP-POW1_2002TMP-POW1_2003TMP-POW01" xfId="1947"/>
    <cellStyle name="_입찰표지 _주안아파트집행(R0)_2002TMP-POW1_2003TMP-POW01" xfId="1948"/>
    <cellStyle name="_입찰표지 _주안아파트집행(R0)_2002TMP-POW11" xfId="1949"/>
    <cellStyle name="_입찰표지 _주안아파트집행(R0)_2002TMP-POW11_2002TMP-POW1" xfId="1950"/>
    <cellStyle name="_입찰표지 _주안아파트집행(R0)_2002TMP-POW11_2002TMP-POW1_2002TMP-POW1" xfId="1951"/>
    <cellStyle name="_입찰표지 _주안아파트집행(R0)_2002TMP-POW11_2002TMP-POW1_2002TMP-POW1_2002TMP-POW1" xfId="1952"/>
    <cellStyle name="_입찰표지 _주안아파트집행(R0)_2002TMP-POW11_2002TMP-POW1_2002TMP-POW1_2002TMP-POW1_2002TMP-POW1" xfId="1953"/>
    <cellStyle name="_입찰표지 _주안아파트집행(R0)_2002TMP-POW11_2002TMP-POW1_2002TMP-POW1_2002TMP-POW1_2002TMP-POW1_2002TMP-POW1" xfId="1954"/>
    <cellStyle name="_입찰표지 _주안아파트집행(R0)_2002TMP-POW11_2002TMP-POW1_2002TMP-POW1_2002TMP-POW1_2002TMP-POW1_2003TMP-POW01" xfId="1955"/>
    <cellStyle name="_입찰표지 _주안아파트집행(R0)_2002TMP-POW11_2002TMP-POW1_2002TMP-POW1_2003TMP-POW01" xfId="1956"/>
    <cellStyle name="_입찰표지 _주안아파트집행(R0)_2002TMP-POW11_2003TMP-POW01" xfId="1957"/>
    <cellStyle name="_입찰표지 _주안아파트집행(R0)_원당TOTAL(R0)" xfId="1958"/>
    <cellStyle name="_입찰표지 _주안아파트집행(R0)_원당TOTAL(R0)_2002TMP-POW1" xfId="1959"/>
    <cellStyle name="_입찰표지 _주안아파트집행(R0)_원당TOTAL(R0)_2002TMP-POW1_2002TMP-POW1" xfId="1960"/>
    <cellStyle name="_입찰표지 _주안아파트집행(R0)_원당TOTAL(R0)_2002TMP-POW1_2002TMP-POW1_2002TMP-POW1" xfId="1961"/>
    <cellStyle name="_입찰표지 _주안아파트집행(R0)_원당TOTAL(R0)_2002TMP-POW1_2002TMP-POW1_2002TMP-POW1_2002TMP-POW1" xfId="1962"/>
    <cellStyle name="_입찰표지 _주안아파트집행(R0)_원당TOTAL(R0)_2002TMP-POW1_2002TMP-POW1_2002TMP-POW1_2002TMP-POW1_2002TMP-POW1" xfId="1963"/>
    <cellStyle name="_입찰표지 _주안아파트집행(R0)_원당TOTAL(R0)_2002TMP-POW1_2002TMP-POW1_2002TMP-POW1_2002TMP-POW1_2002TMP-POW1_2002TMP-POW1" xfId="1964"/>
    <cellStyle name="_입찰표지 _주안아파트집행(R0)_원당TOTAL(R0)_2002TMP-POW1_2002TMP-POW1_2002TMP-POW1_2002TMP-POW1_2002TMP-POW1_2002TMP-POW1_2002TMP-POW1" xfId="1965"/>
    <cellStyle name="_입찰표지 _주안아파트집행(R0)_원당TOTAL(R0)_2002TMP-POW1_2002TMP-POW1_2002TMP-POW1_2002TMP-POW1_2002TMP-POW1_2002TMP-POW1_2003TMP-POW01" xfId="1966"/>
    <cellStyle name="_입찰표지 _주안아파트집행(R0)_원당TOTAL(R0)_2002TMP-POW1_2002TMP-POW1_2002TMP-POW1_2002TMP-POW1_2003TMP-POW01" xfId="1967"/>
    <cellStyle name="_입찰표지 _주안아파트집행(R0)_원당TOTAL(R0)_2002TMP-POW1_2002TMP-POW1_2003TMP-POW01" xfId="1968"/>
    <cellStyle name="_입찰표지 _주안아파트집행(R0)_원당TOTAL(R0)_2003TMP-POW01" xfId="1969"/>
    <cellStyle name="_입찰표지 _집행내역서(Rev.0)" xfId="1970"/>
    <cellStyle name="_입찰표지 _집행내역서(Rev.0)_당하3차집행내역서(Rev.1)" xfId="1971"/>
    <cellStyle name="_입찰표지 _집행내역서(Rev.0)_당하3차집행내역서(Rev.1)_수원시 구운동아파트-R1" xfId="1972"/>
    <cellStyle name="_입찰표지 _집행내역서(Rev.0)_당하3차집행내역서(Rev.1)_수원시 구운동아파트-R2" xfId="1973"/>
    <cellStyle name="_입찰표지 _집행내역서(Rev.0)_당하3차집행내역서(Rev.1)_위생(전주효자동)" xfId="1974"/>
    <cellStyle name="_입찰표지 _집행내역서(Rev.0)_당하3차집행내역서(Rev.1)_위생(전주효자동)_수원시 구운동아파트-R1" xfId="1975"/>
    <cellStyle name="_입찰표지 _집행내역서(Rev.0)_당하3차집행내역서(Rev.1)_위생(전주효자동)_수원시 구운동아파트-R2" xfId="1976"/>
    <cellStyle name="_입찰표지 _집행내역서(Rev.0)_수원시 구운동아파트-R1" xfId="1977"/>
    <cellStyle name="_입찰표지 _집행내역서(Rev.0)_수원시 구운동아파트-R2" xfId="1978"/>
    <cellStyle name="_입찰표지 _집행내역서(Rev.0)_위생(전주효자동)" xfId="1979"/>
    <cellStyle name="_입찰표지 _집행내역서(Rev.0)_위생(전주효자동)_수원시 구운동아파트-R1" xfId="1980"/>
    <cellStyle name="_입찰표지 _집행내역서(Rev.0)_위생(전주효자동)_수원시 구운동아파트-R2" xfId="1981"/>
    <cellStyle name="_입찰표지 _파일공사" xfId="1982"/>
    <cellStyle name="_입찰표지 _파일공사(30M)" xfId="1983"/>
    <cellStyle name="_입찰표지 _파일공사(30M)_가시설" xfId="1984"/>
    <cellStyle name="_입찰표지 _파일공사(30M)_내역서" xfId="1985"/>
    <cellStyle name="_입찰표지 _파일공사(30M)_동백아파트(사전공사 대비)" xfId="1986"/>
    <cellStyle name="_입찰표지 _파일공사(30M)_동백아파트(설변내역)" xfId="1987"/>
    <cellStyle name="_입찰표지 _파일공사_가시설" xfId="1988"/>
    <cellStyle name="_입찰표지 _파일공사_내역서" xfId="1989"/>
    <cellStyle name="_입찰표지 _파일공사_동백아파트(사전공사 대비)" xfId="1990"/>
    <cellStyle name="_입찰표지 _파일공사_동백아파트(설변내역)" xfId="1991"/>
    <cellStyle name="_입찰표지 _파일사전공사본사최종" xfId="1992"/>
    <cellStyle name="_입찰표지 _파일사전공사본사최종_가시설" xfId="1993"/>
    <cellStyle name="_입찰표지 _파일사전공사본사최종_내역서" xfId="1994"/>
    <cellStyle name="_입찰표지 _파일사전공사본사최종_동백아파트(사전공사 대비)" xfId="1995"/>
    <cellStyle name="_입찰표지 _파일사전공사본사최종_동백아파트(설변내역)" xfId="1996"/>
    <cellStyle name="_적격 " xfId="1997"/>
    <cellStyle name="_적격 _2000TMP-POW2" xfId="1998"/>
    <cellStyle name="_적격 _2000TMP-POW2_2002TMP-POW1" xfId="1999"/>
    <cellStyle name="_적격 _2000TMP-POW2_2002TMP-POW1_2002TMP-POW1" xfId="2000"/>
    <cellStyle name="_적격 _2000TMP-POW2_2002TMP-POW1_2002TMP-POW1_2002TMP-POW1" xfId="2001"/>
    <cellStyle name="_적격 _2000TMP-POW2_2002TMP-POW1_2002TMP-POW1_2002TMP-POW1_2002TMP-POW1" xfId="2002"/>
    <cellStyle name="_적격 _2000TMP-POW2_2002TMP-POW1_2002TMP-POW1_2002TMP-POW1_2002TMP-POW1_2002TMP-POW1" xfId="2003"/>
    <cellStyle name="_적격 _2000TMP-POW2_2002TMP-POW1_2002TMP-POW1_2002TMP-POW1_2002TMP-POW1_2002TMP-POW1_2002TMP-POW1" xfId="2004"/>
    <cellStyle name="_적격 _2000TMP-POW2_2002TMP-POW1_2002TMP-POW1_2002TMP-POW1_2002TMP-POW1_2002TMP-POW1_2002TMP-POW1_2002TMP-POW1" xfId="2005"/>
    <cellStyle name="_적격 _2000TMP-POW2_2002TMP-POW1_2002TMP-POW1_2002TMP-POW1_2002TMP-POW1_2002TMP-POW1_2002TMP-POW1_2003TMP-POW01" xfId="2006"/>
    <cellStyle name="_적격 _2000TMP-POW2_2002TMP-POW1_2002TMP-POW1_2002TMP-POW1_2002TMP-POW1_2003TMP-POW01" xfId="2007"/>
    <cellStyle name="_적격 _2000TMP-POW2_2002TMP-POW1_2002TMP-POW1_2003TMP-POW01" xfId="2008"/>
    <cellStyle name="_적격 _2000TMP-POW2_2003TMP-POW01" xfId="2009"/>
    <cellStyle name="_적격 _2000TMP-POW2_APT평당금액분석표-TOT" xfId="2010"/>
    <cellStyle name="_적격 _2000TMP-POW2_APT평당금액분석표-TOT_APT평당금액분석표-TOT" xfId="2011"/>
    <cellStyle name="_적격 _2000TMP-POW2_검암2차장비" xfId="2012"/>
    <cellStyle name="_적격 _2000TMP-POW2_검암2차장비_아이원플러스내역" xfId="2013"/>
    <cellStyle name="_적격 _2000TMP-POW2_검암2차집행분석용" xfId="2014"/>
    <cellStyle name="_적격 _2000TMP-POW2_서계동오피스텔" xfId="2015"/>
    <cellStyle name="_적격 _2000TMP-POW2_서초동가집행" xfId="2016"/>
    <cellStyle name="_적격 _2000TMP-POW2_서초장비대비" xfId="2017"/>
    <cellStyle name="_적격 _2000TMP-POW2_서초장비대비_아이원플러스내역" xfId="2018"/>
    <cellStyle name="_적격 _2000TMP-POW2_서초풍림아이원플러스(0723)(2)" xfId="2019"/>
    <cellStyle name="_적격 _2000TMP-POW2_서초풍림아이원플러스(0723)(2)_서계동오피스텔" xfId="2020"/>
    <cellStyle name="_적격 _2000TMP-POW2_서초풍림아이원플러스(0723)(2)_서초동가집행" xfId="2021"/>
    <cellStyle name="_적격 _2000TMP-POW2_서초풍림아이원플러스(0723)(2)_서초동오피스텔(구)" xfId="2022"/>
    <cellStyle name="_적격 _2000TMP-POW2_서초풍림아이원플러스(0723)(2)_서초동오피스텔(구)_아이원플러스내역" xfId="2023"/>
    <cellStyle name="_적격 _2000TMP-POW2_서초풍림아이원플러스(0723)(2)_아이원플러스내역" xfId="2024"/>
    <cellStyle name="_적격 _2000TMP-POW2_서초풍림아이원플러스(0723)(2)_아이원플러스내역_아이원플러스내역" xfId="2025"/>
    <cellStyle name="_적격 _2000TMP-POW2_아이원플러스내역" xfId="2026"/>
    <cellStyle name="_적격 _2000TMP-POW2_용인동백C5-1BL공동주택건설공사(공사용1104)" xfId="2027"/>
    <cellStyle name="_적격 _2000TMP-POW2_인천검암2차" xfId="2028"/>
    <cellStyle name="_적격 _2000TMP-POW2_인천검암2차_아이원플러스내역" xfId="2029"/>
    <cellStyle name="_적격 _2001TMP-POW2" xfId="2030"/>
    <cellStyle name="_적격 _2001TMP-POW2_2002TMP-POW1" xfId="2031"/>
    <cellStyle name="_적격 _2001TMP-POW2_2002TMP-POW1_2002TMP-POW1" xfId="2032"/>
    <cellStyle name="_적격 _2001TMP-POW2_2002TMP-POW1_2002TMP-POW1_2002TMP-POW1" xfId="2033"/>
    <cellStyle name="_적격 _2001TMP-POW2_2002TMP-POW1_2002TMP-POW1_2002TMP-POW1_2002TMP-POW1" xfId="2034"/>
    <cellStyle name="_적격 _2001TMP-POW2_2002TMP-POW1_2002TMP-POW1_2002TMP-POW1_2002TMP-POW1_2002TMP-POW1" xfId="2035"/>
    <cellStyle name="_적격 _2001TMP-POW2_2002TMP-POW1_2002TMP-POW1_2002TMP-POW1_2002TMP-POW1_2002TMP-POW1_2002TMP-POW1" xfId="2036"/>
    <cellStyle name="_적격 _2001TMP-POW2_2002TMP-POW1_2002TMP-POW1_2002TMP-POW1_2002TMP-POW1_2002TMP-POW1_2002TMP-POW1_2002TMP-POW1" xfId="2037"/>
    <cellStyle name="_적격 _2001TMP-POW2_2002TMP-POW1_2002TMP-POW1_2002TMP-POW1_2002TMP-POW1_2002TMP-POW1_2002TMP-POW1_2003TMP-POW01" xfId="2038"/>
    <cellStyle name="_적격 _2001TMP-POW2_2002TMP-POW1_2002TMP-POW1_2002TMP-POW1_2002TMP-POW1_2003TMP-POW01" xfId="2039"/>
    <cellStyle name="_적격 _2001TMP-POW2_2002TMP-POW1_2002TMP-POW1_2003TMP-POW01" xfId="2040"/>
    <cellStyle name="_적격 _2001TMP-POW2_2003TMP-POW01" xfId="2041"/>
    <cellStyle name="_적격 _2001TMP-POW2_APT평당금액분석표-TOT" xfId="2042"/>
    <cellStyle name="_적격 _2001TMP-POW2_APT평당금액분석표-TOT_APT평당금액분석표-TOT" xfId="2043"/>
    <cellStyle name="_적격 _2001TMP-POW2_검암2차장비" xfId="2044"/>
    <cellStyle name="_적격 _2001TMP-POW2_검암2차장비_아이원플러스내역" xfId="2045"/>
    <cellStyle name="_적격 _2001TMP-POW2_검암2차집행분석용" xfId="2046"/>
    <cellStyle name="_적격 _2001TMP-POW2_서계동오피스텔" xfId="2047"/>
    <cellStyle name="_적격 _2001TMP-POW2_서초동가집행" xfId="2048"/>
    <cellStyle name="_적격 _2001TMP-POW2_서초장비대비" xfId="2049"/>
    <cellStyle name="_적격 _2001TMP-POW2_서초장비대비_아이원플러스내역" xfId="2050"/>
    <cellStyle name="_적격 _2001TMP-POW2_서초풍림아이원플러스(0723)(2)" xfId="2051"/>
    <cellStyle name="_적격 _2001TMP-POW2_서초풍림아이원플러스(0723)(2)_서계동오피스텔" xfId="2052"/>
    <cellStyle name="_적격 _2001TMP-POW2_서초풍림아이원플러스(0723)(2)_서초동가집행" xfId="2053"/>
    <cellStyle name="_적격 _2001TMP-POW2_서초풍림아이원플러스(0723)(2)_서초동오피스텔(구)" xfId="2054"/>
    <cellStyle name="_적격 _2001TMP-POW2_서초풍림아이원플러스(0723)(2)_서초동오피스텔(구)_아이원플러스내역" xfId="2055"/>
    <cellStyle name="_적격 _2001TMP-POW2_서초풍림아이원플러스(0723)(2)_아이원플러스내역" xfId="2056"/>
    <cellStyle name="_적격 _2001TMP-POW2_서초풍림아이원플러스(0723)(2)_아이원플러스내역_아이원플러스내역" xfId="2057"/>
    <cellStyle name="_적격 _2001TMP-POW2_아이원플러스내역" xfId="2058"/>
    <cellStyle name="_적격 _2001TMP-POW2_용인동백C5-1BL공동주택건설공사(공사용1104)" xfId="2059"/>
    <cellStyle name="_적격 _2001TMP-POW2_인천검암2차" xfId="2060"/>
    <cellStyle name="_적격 _2001TMP-POW2_인천검암2차_아이원플러스내역" xfId="2061"/>
    <cellStyle name="_적격 _2002TMP-POW0" xfId="2062"/>
    <cellStyle name="_적격 _2002TMP-POW0_2002TMP" xfId="2063"/>
    <cellStyle name="_적격 _2002TMP-POW0_2002TMP_2002TMP-POW1" xfId="2064"/>
    <cellStyle name="_적격 _2002TMP-POW0_2002TMP_2002TMP-POW1_2002TMP-POW1" xfId="2065"/>
    <cellStyle name="_적격 _2002TMP-POW0_2002TMP_2002TMP-POW1_2002TMP-POW1_2002TMP-POW1" xfId="2066"/>
    <cellStyle name="_적격 _2002TMP-POW0_2002TMP_2002TMP-POW1_2002TMP-POW1_2002TMP-POW1_2002TMP-POW1" xfId="2067"/>
    <cellStyle name="_적격 _2002TMP-POW0_2002TMP_2002TMP-POW1_2002TMP-POW1_2002TMP-POW1_2002TMP-POW1_2002TMP-POW1" xfId="2068"/>
    <cellStyle name="_적격 _2002TMP-POW0_2002TMP_2002TMP-POW1_2002TMP-POW1_2002TMP-POW1_2002TMP-POW1_2003TMP-POW01" xfId="2069"/>
    <cellStyle name="_적격 _2002TMP-POW0_2002TMP_2002TMP-POW1_2002TMP-POW1_2003TMP-POW01" xfId="2070"/>
    <cellStyle name="_적격 _2002TMP-POW0_2002TMP_2003TMP-POW01" xfId="2071"/>
    <cellStyle name="_적격 _2002TMP-POW0_2002TMP-POW1" xfId="2072"/>
    <cellStyle name="_적격 _2002TMP-POW0_2002TMP-POW1_2002TMP-POW1" xfId="2073"/>
    <cellStyle name="_적격 _2002TMP-POW0_2002TMP-POW1_2002TMP-POW1_2002TMP" xfId="2074"/>
    <cellStyle name="_적격 _2002TMP-POW0_2002TMP-POW1_2002TMP-POW1_2002TMP_2002TMP-POW1" xfId="2075"/>
    <cellStyle name="_적격 _2002TMP-POW0_2002TMP-POW1_2002TMP-POW1_2002TMP_2002TMP-POW1_2002TMP-POW1" xfId="2076"/>
    <cellStyle name="_적격 _2002TMP-POW0_2002TMP-POW1_2002TMP-POW1_2002TMP_2002TMP-POW1_2002TMP-POW1_2002TMP-POW1" xfId="2077"/>
    <cellStyle name="_적격 _2002TMP-POW0_2002TMP-POW1_2002TMP-POW1_2002TMP_2002TMP-POW1_2002TMP-POW1_2002TMP-POW1_2002TMP-POW1" xfId="2078"/>
    <cellStyle name="_적격 _2002TMP-POW0_2002TMP-POW1_2002TMP-POW1_2002TMP_2002TMP-POW1_2002TMP-POW1_2002TMP-POW1_2002TMP-POW1_2002TMP-POW1" xfId="2079"/>
    <cellStyle name="_적격 _2002TMP-POW0_2002TMP-POW1_2002TMP-POW1_2002TMP_2002TMP-POW1_2002TMP-POW1_2002TMP-POW1_2002TMP-POW1_2003TMP-POW01" xfId="2080"/>
    <cellStyle name="_적격 _2002TMP-POW0_2002TMP-POW1_2002TMP-POW1_2002TMP_2002TMP-POW1_2002TMP-POW1_2003TMP-POW01" xfId="2081"/>
    <cellStyle name="_적격 _2002TMP-POW0_2002TMP-POW1_2002TMP-POW1_2002TMP_2003TMP-POW01" xfId="2082"/>
    <cellStyle name="_적격 _2002TMP-POW0_2002TMP-POW1_2002TMP-POW1_2002TMP-POW1" xfId="2083"/>
    <cellStyle name="_적격 _2002TMP-POW0_2002TMP-POW1_2002TMP-POW1_2002TMP-POW1_2002TMP-POW1" xfId="2084"/>
    <cellStyle name="_적격 _2002TMP-POW0_2002TMP-POW1_2002TMP-POW1_2002TMP-POW1_2002TMP-POW1_2002TMP" xfId="2085"/>
    <cellStyle name="_적격 _2002TMP-POW0_2002TMP-POW1_2002TMP-POW1_2002TMP-POW1_2002TMP-POW1_2002TMP_2002TMP-POW1" xfId="2086"/>
    <cellStyle name="_적격 _2002TMP-POW0_2002TMP-POW1_2002TMP-POW1_2002TMP-POW1_2002TMP-POW1_2002TMP_2002TMP-POW1_2002TMP-POW1" xfId="2087"/>
    <cellStyle name="_적격 _2002TMP-POW0_2002TMP-POW1_2002TMP-POW1_2002TMP-POW1_2002TMP-POW1_2002TMP_2002TMP-POW1_2002TMP-POW1_2002TMP-POW1" xfId="2088"/>
    <cellStyle name="_적격 _2002TMP-POW0_2002TMP-POW1_2002TMP-POW1_2002TMP-POW1_2002TMP-POW1_2002TMP_2002TMP-POW1_2002TMP-POW1_2002TMP-POW1_2002TMP-POW1" xfId="2089"/>
    <cellStyle name="_적격 _2002TMP-POW0_2002TMP-POW1_2002TMP-POW1_2002TMP-POW1_2002TMP-POW1_2002TMP_2002TMP-POW1_2002TMP-POW1_2002TMP-POW1_2002TMP-POW1_2002TMP-POW1" xfId="2090"/>
    <cellStyle name="_적격 _2002TMP-POW0_2002TMP-POW1_2002TMP-POW1_2002TMP-POW1_2002TMP-POW1_2002TMP_2002TMP-POW1_2002TMP-POW1_2002TMP-POW1_2002TMP-POW1_2003TMP-POW01" xfId="2091"/>
    <cellStyle name="_적격 _2002TMP-POW0_2002TMP-POW1_2002TMP-POW1_2002TMP-POW1_2002TMP-POW1_2002TMP_2002TMP-POW1_2002TMP-POW1_2003TMP-POW01" xfId="2092"/>
    <cellStyle name="_적격 _2002TMP-POW0_2002TMP-POW1_2002TMP-POW1_2002TMP-POW1_2002TMP-POW1_2002TMP_2003TMP-POW01" xfId="2093"/>
    <cellStyle name="_적격 _2002TMP-POW0_2002TMP-POW1_2002TMP-POW1_2002TMP-POW1_2002TMP-POW1_2002TMP-POW1" xfId="2094"/>
    <cellStyle name="_적격 _2002TMP-POW0_2002TMP-POW1_2002TMP-POW1_2002TMP-POW1_2002TMP-POW1_2002TMP-POW1_2002TMP-POW1" xfId="2095"/>
    <cellStyle name="_적격 _2002TMP-POW0_2002TMP-POW1_2002TMP-POW1_2002TMP-POW1_2002TMP-POW1_2002TMP-POW1_2002TMP-POW1_2002TMP-POW1" xfId="2096"/>
    <cellStyle name="_적격 _2002TMP-POW0_2002TMP-POW1_2002TMP-POW1_2002TMP-POW1_2002TMP-POW1_2002TMP-POW1_2002TMP-POW1_2002TMP-POW1_2002TMP-POW1" xfId="2097"/>
    <cellStyle name="_적격 _2002TMP-POW0_2002TMP-POW1_2002TMP-POW1_2002TMP-POW1_2002TMP-POW1_2002TMP-POW1_2002TMP-POW1_2002TMP-POW1_2002TMP-POW1_2002TMP-POW1" xfId="2098"/>
    <cellStyle name="_적격 _2002TMP-POW0_2002TMP-POW1_2002TMP-POW1_2002TMP-POW1_2002TMP-POW1_2002TMP-POW1_2002TMP-POW1_2002TMP-POW1_2002TMP-POW1_2002TMP-POW1_2002TMP-POW1" xfId="2099"/>
    <cellStyle name="_적격 _2002TMP-POW0_2002TMP-POW1_2002TMP-POW1_2002TMP-POW1_2002TMP-POW1_2002TMP-POW1_2002TMP-POW1_2002TMP-POW1_2002TMP-POW1_2002TMP-POW1_2002TMP-POW1_2002TMP-POW1" xfId="2100"/>
    <cellStyle name="_적격 _2002TMP-POW0_2002TMP-POW1_2002TMP-POW1_2002TMP-POW1_2002TMP-POW1_2002TMP-POW1_2002TMP-POW1_2002TMP-POW1_2002TMP-POW1_2002TMP-POW1_2002TMP-POW1_2002TMP-POW1_2002TMP-POW1" xfId="2101"/>
    <cellStyle name="_적격 _2002TMP-POW0_2002TMP-POW1_2002TMP-POW1_2002TMP-POW1_2002TMP-POW1_2002TMP-POW1_2002TMP-POW1_2002TMP-POW1_2002TMP-POW1_2002TMP-POW1_2002TMP-POW1_2002TMP-POW1_2003TMP-POW01" xfId="2102"/>
    <cellStyle name="_적격 _2002TMP-POW0_2002TMP-POW1_2002TMP-POW1_2002TMP-POW1_2002TMP-POW1_2002TMP-POW1_2002TMP-POW1_2002TMP-POW1_2002TMP-POW1_2002TMP-POW1_2003TMP-POW01" xfId="2103"/>
    <cellStyle name="_적격 _2002TMP-POW0_2002TMP-POW1_2002TMP-POW1_2002TMP-POW1_2002TMP-POW1_2002TMP-POW1_2002TMP-POW1_2002TMP-POW1_2003TMP-POW01" xfId="2104"/>
    <cellStyle name="_적격 _2002TMP-POW0_2002TMP-POW1_2002TMP-POW1_2002TMP-POW1_2002TMP-POW1_2002TMP-POW1_2003TMP-POW01" xfId="2105"/>
    <cellStyle name="_적격 _2002TMP-POW0_2002TMP-POW1_2002TMP-POW1_2002TMP-POW1_2003TMP-POW01" xfId="2106"/>
    <cellStyle name="_적격 _2002TMP-POW0_2002TMP-POW1_2003TMP-POW01" xfId="2107"/>
    <cellStyle name="_적격 _2002TMP-POW0_2002TMP-POW11" xfId="2108"/>
    <cellStyle name="_적격 _2002TMP-POW0_2002TMP-POW11_2002TMP-POW1" xfId="2109"/>
    <cellStyle name="_적격 _2002TMP-POW0_2002TMP-POW11_2002TMP-POW1_2002TMP-POW1" xfId="2110"/>
    <cellStyle name="_적격 _2002TMP-POW0_2002TMP-POW11_2002TMP-POW1_2002TMP-POW1_2002TMP-POW1" xfId="2111"/>
    <cellStyle name="_적격 _2002TMP-POW0_2002TMP-POW11_2002TMP-POW1_2002TMP-POW1_2002TMP-POW1_2002TMP-POW1" xfId="2112"/>
    <cellStyle name="_적격 _2002TMP-POW0_2002TMP-POW11_2002TMP-POW1_2002TMP-POW1_2002TMP-POW1_2002TMP-POW1_2002TMP-POW1" xfId="2113"/>
    <cellStyle name="_적격 _2002TMP-POW0_2002TMP-POW11_2002TMP-POW1_2002TMP-POW1_2002TMP-POW1_2002TMP-POW1_2003TMP-POW01" xfId="2114"/>
    <cellStyle name="_적격 _2002TMP-POW0_2002TMP-POW11_2002TMP-POW1_2002TMP-POW1_2003TMP-POW01" xfId="2115"/>
    <cellStyle name="_적격 _2002TMP-POW0_2002TMP-POW11_2003TMP-POW01" xfId="2116"/>
    <cellStyle name="_적격 _2002TMP-POW0_원당TOTAL(R0)" xfId="2117"/>
    <cellStyle name="_적격 _2002TMP-POW0_원당TOTAL(R0)_2002TMP-POW1" xfId="2118"/>
    <cellStyle name="_적격 _2002TMP-POW0_원당TOTAL(R0)_2002TMP-POW1_2002TMP-POW1" xfId="2119"/>
    <cellStyle name="_적격 _2002TMP-POW0_원당TOTAL(R0)_2002TMP-POW1_2002TMP-POW1_2002TMP-POW1" xfId="2120"/>
    <cellStyle name="_적격 _2002TMP-POW0_원당TOTAL(R0)_2002TMP-POW1_2002TMP-POW1_2002TMP-POW1_2002TMP-POW1" xfId="2121"/>
    <cellStyle name="_적격 _2002TMP-POW0_원당TOTAL(R0)_2002TMP-POW1_2002TMP-POW1_2002TMP-POW1_2002TMP-POW1_2002TMP-POW1" xfId="2122"/>
    <cellStyle name="_적격 _2002TMP-POW0_원당TOTAL(R0)_2002TMP-POW1_2002TMP-POW1_2002TMP-POW1_2002TMP-POW1_2002TMP-POW1_2002TMP-POW1" xfId="2123"/>
    <cellStyle name="_적격 _2002TMP-POW0_원당TOTAL(R0)_2002TMP-POW1_2002TMP-POW1_2002TMP-POW1_2002TMP-POW1_2002TMP-POW1_2002TMP-POW1_2002TMP-POW1" xfId="2124"/>
    <cellStyle name="_적격 _2002TMP-POW0_원당TOTAL(R0)_2002TMP-POW1_2002TMP-POW1_2002TMP-POW1_2002TMP-POW1_2002TMP-POW1_2002TMP-POW1_2003TMP-POW01" xfId="2125"/>
    <cellStyle name="_적격 _2002TMP-POW0_원당TOTAL(R0)_2002TMP-POW1_2002TMP-POW1_2002TMP-POW1_2002TMP-POW1_2003TMP-POW01" xfId="2126"/>
    <cellStyle name="_적격 _2002TMP-POW0_원당TOTAL(R0)_2002TMP-POW1_2002TMP-POW1_2003TMP-POW01" xfId="2127"/>
    <cellStyle name="_적격 _2002TMP-POW0_원당TOTAL(R0)_2003TMP-POW01" xfId="2128"/>
    <cellStyle name="_적격 _2002TMP-POW1" xfId="2129"/>
    <cellStyle name="_적격 _2002TMP-POW1_2002TMP" xfId="2130"/>
    <cellStyle name="_적격 _2002TMP-POW1_2002TMP_2002TMP-POW1" xfId="2131"/>
    <cellStyle name="_적격 _2002TMP-POW1_2002TMP_2002TMP-POW1_2002TMP-POW1" xfId="2132"/>
    <cellStyle name="_적격 _2002TMP-POW1_2002TMP_2002TMP-POW1_2002TMP-POW1_2002TMP-POW1" xfId="2133"/>
    <cellStyle name="_적격 _2002TMP-POW1_2002TMP_2002TMP-POW1_2002TMP-POW1_2002TMP-POW1_2002TMP-POW1" xfId="2134"/>
    <cellStyle name="_적격 _2002TMP-POW1_2002TMP_2002TMP-POW1_2002TMP-POW1_2002TMP-POW1_2002TMP-POW1_2002TMP-POW1" xfId="2135"/>
    <cellStyle name="_적격 _2002TMP-POW1_2002TMP_2002TMP-POW1_2002TMP-POW1_2002TMP-POW1_2002TMP-POW1_2003TMP-POW01" xfId="2136"/>
    <cellStyle name="_적격 _2002TMP-POW1_2002TMP_2002TMP-POW1_2002TMP-POW1_2003TMP-POW01" xfId="2137"/>
    <cellStyle name="_적격 _2002TMP-POW1_2002TMP_2003TMP-POW01" xfId="2138"/>
    <cellStyle name="_적격 _2002TMP-POW1_2002TMP-POW1" xfId="2139"/>
    <cellStyle name="_적격 _2002TMP-POW1_2002TMP-POW1_2002TMP-POW1" xfId="2140"/>
    <cellStyle name="_적격 _2002TMP-POW1_2002TMP-POW1_2002TMP-POW1_2002TMP" xfId="2141"/>
    <cellStyle name="_적격 _2002TMP-POW1_2002TMP-POW1_2002TMP-POW1_2002TMP_2002TMP-POW1" xfId="2142"/>
    <cellStyle name="_적격 _2002TMP-POW1_2002TMP-POW1_2002TMP-POW1_2002TMP_2002TMP-POW1_2002TMP-POW1" xfId="2143"/>
    <cellStyle name="_적격 _2002TMP-POW1_2002TMP-POW1_2002TMP-POW1_2002TMP_2002TMP-POW1_2002TMP-POW1_2002TMP-POW1" xfId="2144"/>
    <cellStyle name="_적격 _2002TMP-POW1_2002TMP-POW1_2002TMP-POW1_2002TMP_2002TMP-POW1_2002TMP-POW1_2002TMP-POW1_2002TMP-POW1" xfId="2145"/>
    <cellStyle name="_적격 _2002TMP-POW1_2002TMP-POW1_2002TMP-POW1_2002TMP_2002TMP-POW1_2002TMP-POW1_2002TMP-POW1_2002TMP-POW1_2002TMP-POW1" xfId="2146"/>
    <cellStyle name="_적격 _2002TMP-POW1_2002TMP-POW1_2002TMP-POW1_2002TMP_2002TMP-POW1_2002TMP-POW1_2002TMP-POW1_2002TMP-POW1_2003TMP-POW01" xfId="2147"/>
    <cellStyle name="_적격 _2002TMP-POW1_2002TMP-POW1_2002TMP-POW1_2002TMP_2002TMP-POW1_2002TMP-POW1_2003TMP-POW01" xfId="2148"/>
    <cellStyle name="_적격 _2002TMP-POW1_2002TMP-POW1_2002TMP-POW1_2002TMP_2003TMP-POW01" xfId="2149"/>
    <cellStyle name="_적격 _2002TMP-POW1_2002TMP-POW1_2002TMP-POW1_2002TMP-POW1" xfId="2150"/>
    <cellStyle name="_적격 _2002TMP-POW1_2002TMP-POW1_2002TMP-POW1_2002TMP-POW1_2002TMP-POW1" xfId="2151"/>
    <cellStyle name="_적격 _2002TMP-POW1_2002TMP-POW1_2002TMP-POW1_2002TMP-POW1_2002TMP-POW1_2002TMP" xfId="2152"/>
    <cellStyle name="_적격 _2002TMP-POW1_2002TMP-POW1_2002TMP-POW1_2002TMP-POW1_2002TMP-POW1_2002TMP_2002TMP-POW1" xfId="2153"/>
    <cellStyle name="_적격 _2002TMP-POW1_2002TMP-POW1_2002TMP-POW1_2002TMP-POW1_2002TMP-POW1_2002TMP_2002TMP-POW1_2002TMP-POW1" xfId="2154"/>
    <cellStyle name="_적격 _2002TMP-POW1_2002TMP-POW1_2002TMP-POW1_2002TMP-POW1_2002TMP-POW1_2002TMP_2002TMP-POW1_2002TMP-POW1_2002TMP-POW1" xfId="2155"/>
    <cellStyle name="_적격 _2002TMP-POW1_2002TMP-POW1_2002TMP-POW1_2002TMP-POW1_2002TMP-POW1_2002TMP_2002TMP-POW1_2002TMP-POW1_2002TMP-POW1_2002TMP-POW1" xfId="2156"/>
    <cellStyle name="_적격 _2002TMP-POW1_2002TMP-POW1_2002TMP-POW1_2002TMP-POW1_2002TMP-POW1_2002TMP_2002TMP-POW1_2002TMP-POW1_2002TMP-POW1_2002TMP-POW1_2002TMP-POW1" xfId="2157"/>
    <cellStyle name="_적격 _2002TMP-POW1_2002TMP-POW1_2002TMP-POW1_2002TMP-POW1_2002TMP-POW1_2002TMP_2002TMP-POW1_2002TMP-POW1_2002TMP-POW1_2002TMP-POW1_2003TMP-POW01" xfId="2158"/>
    <cellStyle name="_적격 _2002TMP-POW1_2002TMP-POW1_2002TMP-POW1_2002TMP-POW1_2002TMP-POW1_2002TMP_2002TMP-POW1_2002TMP-POW1_2003TMP-POW01" xfId="2159"/>
    <cellStyle name="_적격 _2002TMP-POW1_2002TMP-POW1_2002TMP-POW1_2002TMP-POW1_2002TMP-POW1_2002TMP_2003TMP-POW01" xfId="2160"/>
    <cellStyle name="_적격 _2002TMP-POW1_2002TMP-POW1_2002TMP-POW1_2002TMP-POW1_2002TMP-POW1_2002TMP-POW1" xfId="2161"/>
    <cellStyle name="_적격 _2002TMP-POW1_2002TMP-POW1_2002TMP-POW1_2002TMP-POW1_2002TMP-POW1_2002TMP-POW1_2002TMP-POW1" xfId="2162"/>
    <cellStyle name="_적격 _2002TMP-POW1_2002TMP-POW1_2002TMP-POW1_2002TMP-POW1_2002TMP-POW1_2002TMP-POW1_2002TMP-POW1_2002TMP-POW1" xfId="2163"/>
    <cellStyle name="_적격 _2002TMP-POW1_2002TMP-POW1_2002TMP-POW1_2002TMP-POW1_2002TMP-POW1_2002TMP-POW1_2002TMP-POW1_2002TMP-POW1_2002TMP-POW1" xfId="2164"/>
    <cellStyle name="_적격 _2002TMP-POW1_2002TMP-POW1_2002TMP-POW1_2002TMP-POW1_2002TMP-POW1_2002TMP-POW1_2002TMP-POW1_2002TMP-POW1_2002TMP-POW1_2002TMP-POW1" xfId="2165"/>
    <cellStyle name="_적격 _2002TMP-POW1_2002TMP-POW1_2002TMP-POW1_2002TMP-POW1_2002TMP-POW1_2002TMP-POW1_2002TMP-POW1_2002TMP-POW1_2002TMP-POW1_2002TMP-POW1_2002TMP-POW1" xfId="2166"/>
    <cellStyle name="_적격 _2002TMP-POW1_2002TMP-POW1_2002TMP-POW1_2002TMP-POW1_2002TMP-POW1_2002TMP-POW1_2002TMP-POW1_2002TMP-POW1_2002TMP-POW1_2002TMP-POW1_2002TMP-POW1_2002TMP-POW1" xfId="2167"/>
    <cellStyle name="_적격 _2002TMP-POW1_2002TMP-POW1_2002TMP-POW1_2002TMP-POW1_2002TMP-POW1_2002TMP-POW1_2002TMP-POW1_2002TMP-POW1_2002TMP-POW1_2002TMP-POW1_2002TMP-POW1_2002TMP-POW1_2002TMP-POW1" xfId="2168"/>
    <cellStyle name="_적격 _2002TMP-POW1_2002TMP-POW1_2002TMP-POW1_2002TMP-POW1_2002TMP-POW1_2002TMP-POW1_2002TMP-POW1_2002TMP-POW1_2002TMP-POW1_2002TMP-POW1_2002TMP-POW1_2002TMP-POW1_2003TMP-POW01" xfId="2169"/>
    <cellStyle name="_적격 _2002TMP-POW1_2002TMP-POW1_2002TMP-POW1_2002TMP-POW1_2002TMP-POW1_2002TMP-POW1_2002TMP-POW1_2002TMP-POW1_2002TMP-POW1_2002TMP-POW1_2003TMP-POW01" xfId="2170"/>
    <cellStyle name="_적격 _2002TMP-POW1_2002TMP-POW1_2002TMP-POW1_2002TMP-POW1_2002TMP-POW1_2002TMP-POW1_2002TMP-POW1_2002TMP-POW1_2003TMP-POW01" xfId="2171"/>
    <cellStyle name="_적격 _2002TMP-POW1_2002TMP-POW1_2002TMP-POW1_2002TMP-POW1_2002TMP-POW1_2002TMP-POW1_2003TMP-POW01" xfId="2172"/>
    <cellStyle name="_적격 _2002TMP-POW1_2002TMP-POW1_2002TMP-POW1_2002TMP-POW1_2003TMP-POW01" xfId="2173"/>
    <cellStyle name="_적격 _2002TMP-POW1_2002TMP-POW1_2003TMP-POW01" xfId="2174"/>
    <cellStyle name="_적격 _2002TMP-POW1_2002TMP-POW11" xfId="2175"/>
    <cellStyle name="_적격 _2002TMP-POW1_2002TMP-POW11_2002TMP-POW1" xfId="2176"/>
    <cellStyle name="_적격 _2002TMP-POW1_2002TMP-POW11_2002TMP-POW1_2002TMP-POW1" xfId="2177"/>
    <cellStyle name="_적격 _2002TMP-POW1_2002TMP-POW11_2002TMP-POW1_2002TMP-POW1_2002TMP-POW1" xfId="2178"/>
    <cellStyle name="_적격 _2002TMP-POW1_2002TMP-POW11_2002TMP-POW1_2002TMP-POW1_2002TMP-POW1_2002TMP-POW1" xfId="2179"/>
    <cellStyle name="_적격 _2002TMP-POW1_2002TMP-POW11_2002TMP-POW1_2002TMP-POW1_2002TMP-POW1_2002TMP-POW1_2002TMP-POW1" xfId="2180"/>
    <cellStyle name="_적격 _2002TMP-POW1_2002TMP-POW11_2002TMP-POW1_2002TMP-POW1_2002TMP-POW1_2002TMP-POW1_2003TMP-POW01" xfId="2181"/>
    <cellStyle name="_적격 _2002TMP-POW1_2002TMP-POW11_2002TMP-POW1_2002TMP-POW1_2003TMP-POW01" xfId="2182"/>
    <cellStyle name="_적격 _2002TMP-POW1_2002TMP-POW11_2003TMP-POW01" xfId="2183"/>
    <cellStyle name="_적격 _2002TMP-POW1_원당TOTAL(R0)" xfId="2184"/>
    <cellStyle name="_적격 _2002TMP-POW1_원당TOTAL(R0)_2002TMP-POW1" xfId="2185"/>
    <cellStyle name="_적격 _2002TMP-POW1_원당TOTAL(R0)_2002TMP-POW1_2002TMP-POW1" xfId="2186"/>
    <cellStyle name="_적격 _2002TMP-POW1_원당TOTAL(R0)_2002TMP-POW1_2002TMP-POW1_2002TMP-POW1" xfId="2187"/>
    <cellStyle name="_적격 _2002TMP-POW1_원당TOTAL(R0)_2002TMP-POW1_2002TMP-POW1_2002TMP-POW1_2002TMP-POW1" xfId="2188"/>
    <cellStyle name="_적격 _2002TMP-POW1_원당TOTAL(R0)_2002TMP-POW1_2002TMP-POW1_2002TMP-POW1_2002TMP-POW1_2002TMP-POW1" xfId="2189"/>
    <cellStyle name="_적격 _2002TMP-POW1_원당TOTAL(R0)_2002TMP-POW1_2002TMP-POW1_2002TMP-POW1_2002TMP-POW1_2002TMP-POW1_2002TMP-POW1" xfId="2190"/>
    <cellStyle name="_적격 _2002TMP-POW1_원당TOTAL(R0)_2002TMP-POW1_2002TMP-POW1_2002TMP-POW1_2002TMP-POW1_2002TMP-POW1_2002TMP-POW1_2002TMP-POW1" xfId="2191"/>
    <cellStyle name="_적격 _2002TMP-POW1_원당TOTAL(R0)_2002TMP-POW1_2002TMP-POW1_2002TMP-POW1_2002TMP-POW1_2002TMP-POW1_2002TMP-POW1_2003TMP-POW01" xfId="2192"/>
    <cellStyle name="_적격 _2002TMP-POW1_원당TOTAL(R0)_2002TMP-POW1_2002TMP-POW1_2002TMP-POW1_2002TMP-POW1_2003TMP-POW01" xfId="2193"/>
    <cellStyle name="_적격 _2002TMP-POW1_원당TOTAL(R0)_2002TMP-POW1_2002TMP-POW1_2003TMP-POW01" xfId="2194"/>
    <cellStyle name="_적격 _2002TMP-POW1_원당TOTAL(R0)_2003TMP-POW01" xfId="2195"/>
    <cellStyle name="_적격 _2002TMP-POW11" xfId="2196"/>
    <cellStyle name="_적격 _2002TMP-POW11_2002TMP" xfId="2197"/>
    <cellStyle name="_적격 _2002TMP-POW11_2002TMP_2002TMP-POW1" xfId="2198"/>
    <cellStyle name="_적격 _2002TMP-POW11_2002TMP_2002TMP-POW1_2002TMP-POW1" xfId="2199"/>
    <cellStyle name="_적격 _2002TMP-POW11_2002TMP_2002TMP-POW1_2002TMP-POW1_2002TMP-POW1" xfId="2200"/>
    <cellStyle name="_적격 _2002TMP-POW11_2002TMP_2002TMP-POW1_2002TMP-POW1_2002TMP-POW1_2002TMP-POW1" xfId="2201"/>
    <cellStyle name="_적격 _2002TMP-POW11_2002TMP_2002TMP-POW1_2002TMP-POW1_2002TMP-POW1_2002TMP-POW1_2002TMP-POW1" xfId="2202"/>
    <cellStyle name="_적격 _2002TMP-POW11_2002TMP_2002TMP-POW1_2002TMP-POW1_2002TMP-POW1_2002TMP-POW1_2003TMP-POW01" xfId="2203"/>
    <cellStyle name="_적격 _2002TMP-POW11_2002TMP_2002TMP-POW1_2002TMP-POW1_2003TMP-POW01" xfId="2204"/>
    <cellStyle name="_적격 _2002TMP-POW11_2002TMP_2003TMP-POW01" xfId="2205"/>
    <cellStyle name="_적격 _2002TMP-POW11_2002TMP-POW1" xfId="2206"/>
    <cellStyle name="_적격 _2002TMP-POW11_2002TMP-POW1_2002TMP-POW1" xfId="2207"/>
    <cellStyle name="_적격 _2002TMP-POW11_2002TMP-POW1_2002TMP-POW1_2002TMP-POW1" xfId="2208"/>
    <cellStyle name="_적격 _2002TMP-POW11_2002TMP-POW1_2002TMP-POW1_2002TMP-POW1_2002TMP-POW1" xfId="2209"/>
    <cellStyle name="_적격 _2002TMP-POW11_2002TMP-POW1_2002TMP-POW1_2002TMP-POW1_2002TMP-POW1_2002TMP-POW1" xfId="2210"/>
    <cellStyle name="_적격 _2002TMP-POW11_2002TMP-POW1_2002TMP-POW1_2002TMP-POW1_2002TMP-POW1_2002TMP-POW1_2002TMP-POW1" xfId="2211"/>
    <cellStyle name="_적격 _2002TMP-POW11_2002TMP-POW1_2002TMP-POW1_2002TMP-POW1_2002TMP-POW1_2002TMP-POW1_2002TMP-POW1_2002TMP-POW1" xfId="2212"/>
    <cellStyle name="_적격 _2002TMP-POW11_2002TMP-POW1_2002TMP-POW1_2002TMP-POW1_2002TMP-POW1_2002TMP-POW1_2002TMP-POW1_2002TMP-POW1_2002TMP-POW1" xfId="2213"/>
    <cellStyle name="_적격 _2002TMP-POW11_2002TMP-POW1_2002TMP-POW1_2002TMP-POW1_2002TMP-POW1_2002TMP-POW1_2002TMP-POW1_2002TMP-POW1_2003TMP-POW01" xfId="2214"/>
    <cellStyle name="_적격 _2002TMP-POW11_2002TMP-POW1_2002TMP-POW1_2002TMP-POW1_2002TMP-POW1_2002TMP-POW1_2003TMP-POW01" xfId="2215"/>
    <cellStyle name="_적격 _2002TMP-POW11_2002TMP-POW1_2002TMP-POW1_2002TMP-POW1_2003TMP-POW01" xfId="2216"/>
    <cellStyle name="_적격 _2002TMP-POW11_2002TMP-POW1_2003TMP-POW01" xfId="2217"/>
    <cellStyle name="_적격 _2002TMP-POW11_2002TMP-POW11" xfId="2218"/>
    <cellStyle name="_적격 _2002TMP-POW11_2002TMP-POW11_2002TMP-POW1" xfId="2219"/>
    <cellStyle name="_적격 _2002TMP-POW11_2002TMP-POW11_2002TMP-POW1_2002TMP-POW1" xfId="2220"/>
    <cellStyle name="_적격 _2002TMP-POW11_2002TMP-POW11_2002TMP-POW1_2002TMP-POW1_2002TMP-POW1" xfId="2221"/>
    <cellStyle name="_적격 _2002TMP-POW11_2002TMP-POW11_2002TMP-POW1_2002TMP-POW1_2002TMP-POW1_2002TMP-POW1" xfId="2222"/>
    <cellStyle name="_적격 _2002TMP-POW11_2002TMP-POW11_2002TMP-POW1_2002TMP-POW1_2002TMP-POW1_2002TMP-POW1_2002TMP-POW1" xfId="2223"/>
    <cellStyle name="_적격 _2002TMP-POW11_2002TMP-POW11_2002TMP-POW1_2002TMP-POW1_2002TMP-POW1_2002TMP-POW1_2003TMP-POW01" xfId="2224"/>
    <cellStyle name="_적격 _2002TMP-POW11_2002TMP-POW11_2002TMP-POW1_2002TMP-POW1_2003TMP-POW01" xfId="2225"/>
    <cellStyle name="_적격 _2002TMP-POW11_2002TMP-POW11_2003TMP-POW01" xfId="2226"/>
    <cellStyle name="_적격 _2002TMP-POW11_원당TOTAL(R0)" xfId="2227"/>
    <cellStyle name="_적격 _2002TMP-POW11_원당TOTAL(R0)_2002TMP-POW1" xfId="2228"/>
    <cellStyle name="_적격 _2002TMP-POW11_원당TOTAL(R0)_2002TMP-POW1_2002TMP-POW1" xfId="2229"/>
    <cellStyle name="_적격 _2002TMP-POW11_원당TOTAL(R0)_2002TMP-POW1_2002TMP-POW1_2002TMP-POW1" xfId="2230"/>
    <cellStyle name="_적격 _2002TMP-POW11_원당TOTAL(R0)_2002TMP-POW1_2002TMP-POW1_2002TMP-POW1_2002TMP-POW1" xfId="2231"/>
    <cellStyle name="_적격 _2002TMP-POW11_원당TOTAL(R0)_2002TMP-POW1_2002TMP-POW1_2002TMP-POW1_2002TMP-POW1_2002TMP-POW1" xfId="2232"/>
    <cellStyle name="_적격 _2002TMP-POW11_원당TOTAL(R0)_2002TMP-POW1_2002TMP-POW1_2002TMP-POW1_2002TMP-POW1_2002TMP-POW1_2002TMP-POW1" xfId="2233"/>
    <cellStyle name="_적격 _2002TMP-POW11_원당TOTAL(R0)_2002TMP-POW1_2002TMP-POW1_2002TMP-POW1_2002TMP-POW1_2002TMP-POW1_2002TMP-POW1_2002TMP-POW1" xfId="2234"/>
    <cellStyle name="_적격 _2002TMP-POW11_원당TOTAL(R0)_2002TMP-POW1_2002TMP-POW1_2002TMP-POW1_2002TMP-POW1_2002TMP-POW1_2002TMP-POW1_2003TMP-POW01" xfId="2235"/>
    <cellStyle name="_적격 _2002TMP-POW11_원당TOTAL(R0)_2002TMP-POW1_2002TMP-POW1_2002TMP-POW1_2002TMP-POW1_2003TMP-POW01" xfId="2236"/>
    <cellStyle name="_적격 _2002TMP-POW11_원당TOTAL(R0)_2002TMP-POW1_2002TMP-POW1_2003TMP-POW01" xfId="2237"/>
    <cellStyle name="_적격 _2002TMP-POW11_원당TOTAL(R0)_2003TMP-POW01" xfId="2238"/>
    <cellStyle name="_적격 _2003TMP-POW0" xfId="2239"/>
    <cellStyle name="_적격 _2003TMP-POW0_2003TMP-POW1" xfId="2240"/>
    <cellStyle name="_적격 _2003TMP-POW0_2003TMP-POW1_2003TMP-POW1" xfId="2241"/>
    <cellStyle name="_적격 _2003TMP-POW0_2003TMP-POW1_2003TMP-POW1_2003TMP-POW1" xfId="2242"/>
    <cellStyle name="_적격 _2003TMP-POW0_2003TMP-POW1_2003TMP-POW1_2003TMP-POW1_2003TMP-POW1" xfId="2243"/>
    <cellStyle name="_적격 _2003TMP-POW01" xfId="2244"/>
    <cellStyle name="_적격 _2003TMP-POW1" xfId="2245"/>
    <cellStyle name="_적격 _2003TMP-POW1_2003TMP-POW1" xfId="2246"/>
    <cellStyle name="_적격 _2003TMP-POW1_2003TMP-POW1_2003TMP-POW1" xfId="2247"/>
    <cellStyle name="_적격 _2003TMP-POW1_2003TMP-POW1_2003TMP-POW1_2003TMP-POW1" xfId="2248"/>
    <cellStyle name="_적격 _2003TMP-POW1_2003TMP-POW1_2003TMP-POW1_2003TMP-POW1_2003TMP-POW1" xfId="2249"/>
    <cellStyle name="_적격 _2003TMP-POW1-1" xfId="2250"/>
    <cellStyle name="_적격 _2003TMP-POW1-1_2003TMP-POW1" xfId="2251"/>
    <cellStyle name="_적격 _2003TMP-POW1-1_2003TMP-POW1_2003TMP-POW1" xfId="2252"/>
    <cellStyle name="_적격 _2003TMP-POW1-1_2003TMP-POW1_2003TMP-POW1_2003TMP-POW1" xfId="2253"/>
    <cellStyle name="_적격 _2003TMP-POW1-1_2003TMP-POW1_2003TMP-POW1_2003TMP-POW1_2003TMP-POW1" xfId="2254"/>
    <cellStyle name="_적격 _2003TMP-POWER" xfId="2255"/>
    <cellStyle name="_적격 _2003TMP-POWER_2003TMP-POW1" xfId="2256"/>
    <cellStyle name="_적격 _2003TMP-POWER_2003TMP-POW1_2003TMP-POW1" xfId="2257"/>
    <cellStyle name="_적격 _2003TMP-POWER_2003TMP-POW1_2003TMP-POW1_2003TMP-POW1" xfId="2258"/>
    <cellStyle name="_적격 _2003TMP-POWER_2003TMP-POW1_2003TMP-POW1_2003TMP-POW1_2003TMP-POW1" xfId="2259"/>
    <cellStyle name="_적격 _APT평당금액분석표-TOT" xfId="2260"/>
    <cellStyle name="_적격 _APT평당금액분석표-TOT_APT평당금액분석표-TOT" xfId="2261"/>
    <cellStyle name="_적격 _Book1" xfId="2262"/>
    <cellStyle name="_적격 _Book1_2002TMP" xfId="2263"/>
    <cellStyle name="_적격 _IMSI-POW1" xfId="2264"/>
    <cellStyle name="_적격 _IMSI-POW1_서초풍림아이원플러스(0723)(2)" xfId="2265"/>
    <cellStyle name="_적격 _TMP-POW1" xfId="2266"/>
    <cellStyle name="_적격 _TMP-POW1_서초풍림아이원플러스(0723)(2)" xfId="2267"/>
    <cellStyle name="_적격 _TMP-POW2" xfId="2268"/>
    <cellStyle name="_적격 _TMP-POW2_서초풍림아이원플러스(0723)(2)" xfId="2269"/>
    <cellStyle name="_적격 _가시설" xfId="2270"/>
    <cellStyle name="_적격 _개산견적 견적조건 통일양식(설비)" xfId="2271"/>
    <cellStyle name="_적격 _개산견적 견적조건 통일양식(설비)_수원시 구운동아파트-R1" xfId="2272"/>
    <cellStyle name="_적격 _개산견적 견적조건 통일양식(설비)_수원시 구운동아파트-R2" xfId="2273"/>
    <cellStyle name="_적격 _개산견적 견적조건 통일양식(설비)_위생(전주효자동)" xfId="2274"/>
    <cellStyle name="_적격 _개산견적 견적조건 통일양식(설비)_위생(전주효자동)_수원시 구운동아파트-R1" xfId="2275"/>
    <cellStyle name="_적격 _개산견적 견적조건 통일양식(설비)_위생(전주효자동)_수원시 구운동아파트-R2" xfId="2276"/>
    <cellStyle name="_적격 _검암2차장비" xfId="2277"/>
    <cellStyle name="_적격 _검암2차장비_아이원플러스내역" xfId="2278"/>
    <cellStyle name="_적격 _검암2차집행분석용" xfId="2279"/>
    <cellStyle name="_적격 _공사개요" xfId="2280"/>
    <cellStyle name="_적격 _내역서" xfId="2281"/>
    <cellStyle name="_적격 _동백아파트(사전공사 대비)" xfId="2282"/>
    <cellStyle name="_적격 _동백아파트(설변내역)" xfId="2283"/>
    <cellStyle name="_적격 _서계동오피스텔" xfId="2284"/>
    <cellStyle name="_적격 _서초동가집행" xfId="2285"/>
    <cellStyle name="_적격 _서초장비대비" xfId="2286"/>
    <cellStyle name="_적격 _서초장비대비_아이원플러스내역" xfId="2287"/>
    <cellStyle name="_적격 _서초풍림아이원플러스(0723)(2)" xfId="2288"/>
    <cellStyle name="_적격 _서초풍림아이원플러스(0723)(2)_서계동오피스텔" xfId="2289"/>
    <cellStyle name="_적격 _서초풍림아이원플러스(0723)(2)_서초동가집행" xfId="2290"/>
    <cellStyle name="_적격 _서초풍림아이원플러스(0723)(2)_서초동오피스텔(구)" xfId="2291"/>
    <cellStyle name="_적격 _서초풍림아이원플러스(0723)(2)_서초동오피스텔(구)_아이원플러스내역" xfId="2292"/>
    <cellStyle name="_적격 _서초풍림아이원플러스(0723)(2)_아이원플러스내역" xfId="2293"/>
    <cellStyle name="_적격 _서초풍림아이원플러스(0723)(2)_아이원플러스내역_아이원플러스내역" xfId="2294"/>
    <cellStyle name="_적격 _수원시 구운동아파트-R1" xfId="2295"/>
    <cellStyle name="_적격 _수원시 구운동아파트-R2" xfId="2296"/>
    <cellStyle name="_적격 _아이원플러스내역" xfId="2297"/>
    <cellStyle name="_적격 _용인동백C5-1BL공동주택건설공사(공사용1104)" xfId="2298"/>
    <cellStyle name="_적격 _월계동(개산)R0" xfId="2299"/>
    <cellStyle name="_적격 _위생(전주효자동)" xfId="2300"/>
    <cellStyle name="_적격 _위생(전주효자동)_수원시 구운동아파트-R1" xfId="2301"/>
    <cellStyle name="_적격 _위생(전주효자동)_수원시 구운동아파트-R2" xfId="2302"/>
    <cellStyle name="_적격 _의정부금오집행(R1)" xfId="2303"/>
    <cellStyle name="_적격 _인천검암2차" xfId="2304"/>
    <cellStyle name="_적격 _인천검암2차_아이원플러스내역" xfId="2305"/>
    <cellStyle name="_적격 _주안아파트집행(R0)" xfId="2306"/>
    <cellStyle name="_적격 _주안아파트집행(R0)_2002TMP" xfId="2307"/>
    <cellStyle name="_적격 _주안아파트집행(R0)_2002TMP_2002TMP-POW1" xfId="2308"/>
    <cellStyle name="_적격 _주안아파트집행(R0)_2002TMP_2002TMP-POW1_2002TMP-POW1" xfId="2309"/>
    <cellStyle name="_적격 _주안아파트집행(R0)_2002TMP_2002TMP-POW1_2002TMP-POW1_2002TMP-POW1" xfId="2310"/>
    <cellStyle name="_적격 _주안아파트집행(R0)_2002TMP_2002TMP-POW1_2002TMP-POW1_2002TMP-POW1_2002TMP-POW1" xfId="2311"/>
    <cellStyle name="_적격 _주안아파트집행(R0)_2002TMP_2002TMP-POW1_2002TMP-POW1_2002TMP-POW1_2002TMP-POW1_2002TMP-POW1" xfId="2312"/>
    <cellStyle name="_적격 _주안아파트집행(R0)_2002TMP_2002TMP-POW1_2002TMP-POW1_2002TMP-POW1_2002TMP-POW1_2003TMP-POW01" xfId="2313"/>
    <cellStyle name="_적격 _주안아파트집행(R0)_2002TMP_2002TMP-POW1_2002TMP-POW1_2003TMP-POW01" xfId="2314"/>
    <cellStyle name="_적격 _주안아파트집행(R0)_2002TMP_2003TMP-POW01" xfId="2315"/>
    <cellStyle name="_적격 _주안아파트집행(R0)_2002TMP-POW1" xfId="2316"/>
    <cellStyle name="_적격 _주안아파트집행(R0)_2002TMP-POW1_2002TMP-POW1" xfId="2317"/>
    <cellStyle name="_적격 _주안아파트집행(R0)_2002TMP-POW1_2002TMP-POW1_2002TMP" xfId="2318"/>
    <cellStyle name="_적격 _주안아파트집행(R0)_2002TMP-POW1_2002TMP-POW1_2002TMP_2002TMP-POW1" xfId="2319"/>
    <cellStyle name="_적격 _주안아파트집행(R0)_2002TMP-POW1_2002TMP-POW1_2002TMP_2002TMP-POW1_2002TMP-POW1" xfId="2320"/>
    <cellStyle name="_적격 _주안아파트집행(R0)_2002TMP-POW1_2002TMP-POW1_2002TMP_2002TMP-POW1_2002TMP-POW1_2002TMP-POW1" xfId="2321"/>
    <cellStyle name="_적격 _주안아파트집행(R0)_2002TMP-POW1_2002TMP-POW1_2002TMP_2002TMP-POW1_2002TMP-POW1_2002TMP-POW1_2002TMP-POW1" xfId="2322"/>
    <cellStyle name="_적격 _주안아파트집행(R0)_2002TMP-POW1_2002TMP-POW1_2002TMP_2002TMP-POW1_2002TMP-POW1_2002TMP-POW1_2002TMP-POW1_2002TMP-POW1" xfId="2323"/>
    <cellStyle name="_적격 _주안아파트집행(R0)_2002TMP-POW1_2002TMP-POW1_2002TMP_2002TMP-POW1_2002TMP-POW1_2002TMP-POW1_2002TMP-POW1_2003TMP-POW01" xfId="2324"/>
    <cellStyle name="_적격 _주안아파트집행(R0)_2002TMP-POW1_2002TMP-POW1_2002TMP_2002TMP-POW1_2002TMP-POW1_2003TMP-POW01" xfId="2325"/>
    <cellStyle name="_적격 _주안아파트집행(R0)_2002TMP-POW1_2002TMP-POW1_2002TMP_2003TMP-POW01" xfId="2326"/>
    <cellStyle name="_적격 _주안아파트집행(R0)_2002TMP-POW1_2002TMP-POW1_2002TMP-POW1" xfId="2327"/>
    <cellStyle name="_적격 _주안아파트집행(R0)_2002TMP-POW1_2002TMP-POW1_2002TMP-POW1_2002TMP-POW1" xfId="2328"/>
    <cellStyle name="_적격 _주안아파트집행(R0)_2002TMP-POW1_2002TMP-POW1_2002TMP-POW1_2002TMP-POW1_2002TMP" xfId="2329"/>
    <cellStyle name="_적격 _주안아파트집행(R0)_2002TMP-POW1_2002TMP-POW1_2002TMP-POW1_2002TMP-POW1_2002TMP_2002TMP-POW1" xfId="2330"/>
    <cellStyle name="_적격 _주안아파트집행(R0)_2002TMP-POW1_2002TMP-POW1_2002TMP-POW1_2002TMP-POW1_2002TMP_2002TMP-POW1_2002TMP-POW1" xfId="2331"/>
    <cellStyle name="_적격 _주안아파트집행(R0)_2002TMP-POW1_2002TMP-POW1_2002TMP-POW1_2002TMP-POW1_2002TMP_2002TMP-POW1_2002TMP-POW1_2002TMP-POW1" xfId="2332"/>
    <cellStyle name="_적격 _주안아파트집행(R0)_2002TMP-POW1_2002TMP-POW1_2002TMP-POW1_2002TMP-POW1_2002TMP_2002TMP-POW1_2002TMP-POW1_2002TMP-POW1_2002TMP-POW1" xfId="2333"/>
    <cellStyle name="_적격 _주안아파트집행(R0)_2002TMP-POW1_2002TMP-POW1_2002TMP-POW1_2002TMP-POW1_2002TMP_2002TMP-POW1_2002TMP-POW1_2002TMP-POW1_2002TMP-POW1_2002TMP-POW1" xfId="2334"/>
    <cellStyle name="_적격 _주안아파트집행(R0)_2002TMP-POW1_2002TMP-POW1_2002TMP-POW1_2002TMP-POW1_2002TMP_2002TMP-POW1_2002TMP-POW1_2002TMP-POW1_2002TMP-POW1_2003TMP-POW01" xfId="2335"/>
    <cellStyle name="_적격 _주안아파트집행(R0)_2002TMP-POW1_2002TMP-POW1_2002TMP-POW1_2002TMP-POW1_2002TMP_2002TMP-POW1_2002TMP-POW1_2003TMP-POW01" xfId="2336"/>
    <cellStyle name="_적격 _주안아파트집행(R0)_2002TMP-POW1_2002TMP-POW1_2002TMP-POW1_2002TMP-POW1_2002TMP_2003TMP-POW01" xfId="2337"/>
    <cellStyle name="_적격 _주안아파트집행(R0)_2002TMP-POW1_2002TMP-POW1_2002TMP-POW1_2002TMP-POW1_2002TMP-POW1" xfId="2338"/>
    <cellStyle name="_적격 _주안아파트집행(R0)_2002TMP-POW1_2002TMP-POW1_2002TMP-POW1_2002TMP-POW1_2002TMP-POW1_2002TMP-POW1" xfId="2339"/>
    <cellStyle name="_적격 _주안아파트집행(R0)_2002TMP-POW1_2002TMP-POW1_2002TMP-POW1_2002TMP-POW1_2002TMP-POW1_2002TMP-POW1_2002TMP-POW1" xfId="2340"/>
    <cellStyle name="_적격 _주안아파트집행(R0)_2002TMP-POW1_2002TMP-POW1_2002TMP-POW1_2002TMP-POW1_2002TMP-POW1_2002TMP-POW1_2002TMP-POW1_2002TMP-POW1" xfId="2341"/>
    <cellStyle name="_적격 _주안아파트집행(R0)_2002TMP-POW1_2002TMP-POW1_2002TMP-POW1_2002TMP-POW1_2002TMP-POW1_2002TMP-POW1_2002TMP-POW1_2002TMP-POW1_2002TMP-POW1" xfId="2342"/>
    <cellStyle name="_적격 _주안아파트집행(R0)_2002TMP-POW1_2002TMP-POW1_2002TMP-POW1_2002TMP-POW1_2002TMP-POW1_2002TMP-POW1_2002TMP-POW1_2002TMP-POW1_2002TMP-POW1_2002TMP-POW1" xfId="2343"/>
    <cellStyle name="_적격 _주안아파트집행(R0)_2002TMP-POW1_2002TMP-POW1_2002TMP-POW1_2002TMP-POW1_2002TMP-POW1_2002TMP-POW1_2002TMP-POW1_2002TMP-POW1_2002TMP-POW1_2002TMP-POW1_2002TMP-POW1" xfId="2344"/>
    <cellStyle name="_적격 _주안아파트집행(R0)_2002TMP-POW1_2002TMP-POW1_2002TMP-POW1_2002TMP-POW1_2002TMP-POW1_2002TMP-POW1_2002TMP-POW1_2002TMP-POW1_2002TMP-POW1_2002TMP-POW1_2002TMP-POW1_2002TMP-POW1" xfId="2345"/>
    <cellStyle name="_적격 _주안아파트집행(R0)_2002TMP-POW1_2002TMP-POW1_2002TMP-POW1_2002TMP-POW1_2002TMP-POW1_2002TMP-POW1_2002TMP-POW1_2002TMP-POW1_2002TMP-POW1_2002TMP-POW1_2002TMP-POW1_2003TMP-POW01" xfId="2346"/>
    <cellStyle name="_적격 _주안아파트집행(R0)_2002TMP-POW1_2002TMP-POW1_2002TMP-POW1_2002TMP-POW1_2002TMP-POW1_2002TMP-POW1_2002TMP-POW1_2002TMP-POW1_2002TMP-POW1_2003TMP-POW01" xfId="2347"/>
    <cellStyle name="_적격 _주안아파트집행(R0)_2002TMP-POW1_2002TMP-POW1_2002TMP-POW1_2002TMP-POW1_2002TMP-POW1_2002TMP-POW1_2002TMP-POW1_2003TMP-POW01" xfId="2348"/>
    <cellStyle name="_적격 _주안아파트집행(R0)_2002TMP-POW1_2002TMP-POW1_2002TMP-POW1_2002TMP-POW1_2002TMP-POW1_2003TMP-POW01" xfId="2349"/>
    <cellStyle name="_적격 _주안아파트집행(R0)_2002TMP-POW1_2002TMP-POW1_2002TMP-POW1_2003TMP-POW01" xfId="2350"/>
    <cellStyle name="_적격 _주안아파트집행(R0)_2002TMP-POW1_2003TMP-POW01" xfId="2351"/>
    <cellStyle name="_적격 _주안아파트집행(R0)_2002TMP-POW11" xfId="2352"/>
    <cellStyle name="_적격 _주안아파트집행(R0)_2002TMP-POW11_2002TMP-POW1" xfId="2353"/>
    <cellStyle name="_적격 _주안아파트집행(R0)_2002TMP-POW11_2002TMP-POW1_2002TMP-POW1" xfId="2354"/>
    <cellStyle name="_적격 _주안아파트집행(R0)_2002TMP-POW11_2002TMP-POW1_2002TMP-POW1_2002TMP-POW1" xfId="2355"/>
    <cellStyle name="_적격 _주안아파트집행(R0)_2002TMP-POW11_2002TMP-POW1_2002TMP-POW1_2002TMP-POW1_2002TMP-POW1" xfId="2356"/>
    <cellStyle name="_적격 _주안아파트집행(R0)_2002TMP-POW11_2002TMP-POW1_2002TMP-POW1_2002TMP-POW1_2002TMP-POW1_2002TMP-POW1" xfId="2357"/>
    <cellStyle name="_적격 _주안아파트집행(R0)_2002TMP-POW11_2002TMP-POW1_2002TMP-POW1_2002TMP-POW1_2002TMP-POW1_2003TMP-POW01" xfId="2358"/>
    <cellStyle name="_적격 _주안아파트집행(R0)_2002TMP-POW11_2002TMP-POW1_2002TMP-POW1_2003TMP-POW01" xfId="2359"/>
    <cellStyle name="_적격 _주안아파트집행(R0)_2002TMP-POW11_2003TMP-POW01" xfId="2360"/>
    <cellStyle name="_적격 _주안아파트집행(R0)_원당TOTAL(R0)" xfId="2361"/>
    <cellStyle name="_적격 _주안아파트집행(R0)_원당TOTAL(R0)_2002TMP-POW1" xfId="2362"/>
    <cellStyle name="_적격 _주안아파트집행(R0)_원당TOTAL(R0)_2002TMP-POW1_2002TMP-POW1" xfId="2363"/>
    <cellStyle name="_적격 _주안아파트집행(R0)_원당TOTAL(R0)_2002TMP-POW1_2002TMP-POW1_2002TMP-POW1" xfId="2364"/>
    <cellStyle name="_적격 _주안아파트집행(R0)_원당TOTAL(R0)_2002TMP-POW1_2002TMP-POW1_2002TMP-POW1_2002TMP-POW1" xfId="2365"/>
    <cellStyle name="_적격 _주안아파트집행(R0)_원당TOTAL(R0)_2002TMP-POW1_2002TMP-POW1_2002TMP-POW1_2002TMP-POW1_2002TMP-POW1" xfId="2366"/>
    <cellStyle name="_적격 _주안아파트집행(R0)_원당TOTAL(R0)_2002TMP-POW1_2002TMP-POW1_2002TMP-POW1_2002TMP-POW1_2002TMP-POW1_2002TMP-POW1" xfId="2367"/>
    <cellStyle name="_적격 _주안아파트집행(R0)_원당TOTAL(R0)_2002TMP-POW1_2002TMP-POW1_2002TMP-POW1_2002TMP-POW1_2002TMP-POW1_2002TMP-POW1_2002TMP-POW1" xfId="2368"/>
    <cellStyle name="_적격 _주안아파트집행(R0)_원당TOTAL(R0)_2002TMP-POW1_2002TMP-POW1_2002TMP-POW1_2002TMP-POW1_2002TMP-POW1_2002TMP-POW1_2003TMP-POW01" xfId="2369"/>
    <cellStyle name="_적격 _주안아파트집행(R0)_원당TOTAL(R0)_2002TMP-POW1_2002TMP-POW1_2002TMP-POW1_2002TMP-POW1_2003TMP-POW01" xfId="2370"/>
    <cellStyle name="_적격 _주안아파트집행(R0)_원당TOTAL(R0)_2002TMP-POW1_2002TMP-POW1_2003TMP-POW01" xfId="2371"/>
    <cellStyle name="_적격 _주안아파트집행(R0)_원당TOTAL(R0)_2003TMP-POW01" xfId="2372"/>
    <cellStyle name="_적격 _집행갑지 " xfId="2373"/>
    <cellStyle name="_적격 _집행갑지 _가시설" xfId="2374"/>
    <cellStyle name="_적격 _집행갑지 _내역서" xfId="2375"/>
    <cellStyle name="_적격 _집행갑지 _동백아파트(사전공사 대비)" xfId="2376"/>
    <cellStyle name="_적격 _집행갑지 _동백아파트(설변내역)" xfId="2377"/>
    <cellStyle name="_적격 _집행갑지 _수원시 구운동아파트-R1" xfId="2378"/>
    <cellStyle name="_적격 _집행갑지 _수원시 구운동아파트-R2" xfId="2379"/>
    <cellStyle name="_적격 _집행갑지 _위생(전주효자동)" xfId="2380"/>
    <cellStyle name="_적격 _집행갑지 _위생(전주효자동)_수원시 구운동아파트-R1" xfId="2381"/>
    <cellStyle name="_적격 _집행갑지 _위생(전주효자동)_수원시 구운동아파트-R2" xfId="2382"/>
    <cellStyle name="_적격 _집행갑지 _파일사전공사본사최종" xfId="2383"/>
    <cellStyle name="_적격 _집행갑지 _파일사전공사본사최종_가시설" xfId="2384"/>
    <cellStyle name="_적격 _집행갑지 _파일사전공사본사최종_내역서" xfId="2385"/>
    <cellStyle name="_적격 _집행갑지 _파일사전공사본사최종_동백아파트(사전공사 대비)" xfId="2386"/>
    <cellStyle name="_적격 _집행갑지 _파일사전공사본사최종_동백아파트(설변내역)" xfId="2387"/>
    <cellStyle name="_적격 _집행내역서(Rev.0)" xfId="2388"/>
    <cellStyle name="_적격 _집행내역서(Rev.0)_당하3차집행내역서(Rev.1)" xfId="2389"/>
    <cellStyle name="_적격 _집행내역서(Rev.0)_당하3차집행내역서(Rev.1)_수원시 구운동아파트-R1" xfId="2390"/>
    <cellStyle name="_적격 _집행내역서(Rev.0)_당하3차집행내역서(Rev.1)_수원시 구운동아파트-R2" xfId="2391"/>
    <cellStyle name="_적격 _집행내역서(Rev.0)_당하3차집행내역서(Rev.1)_위생(전주효자동)" xfId="2392"/>
    <cellStyle name="_적격 _집행내역서(Rev.0)_당하3차집행내역서(Rev.1)_위생(전주효자동)_수원시 구운동아파트-R1" xfId="2393"/>
    <cellStyle name="_적격 _집행내역서(Rev.0)_당하3차집행내역서(Rev.1)_위생(전주효자동)_수원시 구운동아파트-R2" xfId="2394"/>
    <cellStyle name="_적격 _집행내역서(Rev.0)_수원시 구운동아파트-R1" xfId="2395"/>
    <cellStyle name="_적격 _집행내역서(Rev.0)_수원시 구운동아파트-R2" xfId="2396"/>
    <cellStyle name="_적격 _집행내역서(Rev.0)_위생(전주효자동)" xfId="2397"/>
    <cellStyle name="_적격 _집행내역서(Rev.0)_위생(전주효자동)_수원시 구운동아파트-R1" xfId="2398"/>
    <cellStyle name="_적격 _집행내역서(Rev.0)_위생(전주효자동)_수원시 구운동아파트-R2" xfId="2399"/>
    <cellStyle name="_적격 _파일사전공사본사최종" xfId="2400"/>
    <cellStyle name="_적격 _파일사전공사본사최종_가시설" xfId="2401"/>
    <cellStyle name="_적격 _파일사전공사본사최종_내역서" xfId="2402"/>
    <cellStyle name="_적격 _파일사전공사본사최종_동백아파트(사전공사 대비)" xfId="2403"/>
    <cellStyle name="_적격 _파일사전공사본사최종_동백아파트(설변내역)" xfId="2404"/>
    <cellStyle name="_적격(화산) " xfId="2405"/>
    <cellStyle name="_적격(화산) _2000TMP-POW2" xfId="2406"/>
    <cellStyle name="_적격(화산) _2000TMP-POW2_서초풍림아이원플러스(0723)(2)" xfId="2407"/>
    <cellStyle name="_적격(화산) _2001TMP-POW2" xfId="2408"/>
    <cellStyle name="_적격(화산) _2001TMP-POW2_서초풍림아이원플러스(0723)(2)" xfId="2409"/>
    <cellStyle name="_적격(화산) _IMSI-POW1" xfId="2410"/>
    <cellStyle name="_적격(화산) _IMSI-POW1_서초풍림아이원플러스(0723)(2)" xfId="2411"/>
    <cellStyle name="_적격(화산) _TMP-POW1" xfId="2412"/>
    <cellStyle name="_적격(화산) _TMP-POW1_서초풍림아이원플러스(0723)(2)" xfId="2413"/>
    <cellStyle name="_적격(화산) _TMP-POW2" xfId="2414"/>
    <cellStyle name="_적격(화산) _TMP-POW2_서초풍림아이원플러스(0723)(2)" xfId="2415"/>
    <cellStyle name="_적격(화산) _서초풍림아이원플러스(0723)(2)" xfId="2416"/>
    <cellStyle name="_제주물항" xfId="2417"/>
    <cellStyle name="_지수조정율" xfId="2418"/>
    <cellStyle name="_차량등철주기초(2004년)-영모" xfId="2419"/>
    <cellStyle name="_천안(가로등 및 신호등 설치공사)" xfId="2420"/>
    <cellStyle name="_청량리동빌딩" xfId="2421"/>
    <cellStyle name="_최종도급내역(2005.1.13)" xfId="2422"/>
    <cellStyle name="_표지및원가계산" xfId="2423"/>
    <cellStyle name="_하남 LG자이 APT 신호등 설치공사" xfId="2424"/>
    <cellStyle name="_황산교회" xfId="2425"/>
    <cellStyle name="¡E￠￥@?e_TEST-1 " xfId="2426"/>
    <cellStyle name="’E‰Y [0.00]_laroux" xfId="2427"/>
    <cellStyle name="’E‰Y_laroux" xfId="2428"/>
    <cellStyle name="¤@?e_TEST-1 " xfId="2429"/>
    <cellStyle name="△백분율" xfId="2430"/>
    <cellStyle name="△콤마" xfId="2431"/>
    <cellStyle name="°ia¤¼o " xfId="2432"/>
    <cellStyle name="°ia¤aa " xfId="2433"/>
    <cellStyle name="0.0" xfId="2434"/>
    <cellStyle name="0.00" xfId="2435"/>
    <cellStyle name="1" xfId="2436"/>
    <cellStyle name="19990216" xfId="2437"/>
    <cellStyle name="1월" xfId="2438"/>
    <cellStyle name="²" xfId="2439"/>
    <cellStyle name="60" xfId="2440"/>
    <cellStyle name="A¡§¡ⓒ¡E¡þ¡EO [0]_¡§uc¡§oA " xfId="2441"/>
    <cellStyle name="A¡§¡ⓒ¡E¡þ¡EO_¡§uc¡§oA " xfId="2442"/>
    <cellStyle name="A¨­￠￢￠O [0]_ ¨￢n￠￢n¨￢¡Æ ￠?u¨￢¡Æ¡¾a¨uu " xfId="2443"/>
    <cellStyle name="A¨­¢¬¢Ò [0]_¨úc¨öA " xfId="2444"/>
    <cellStyle name="A¨­￠￢￠O [0]_3￠?u¨uoAⓒ÷ " xfId="2445"/>
    <cellStyle name="A¨­¢¬¢Ò [0]_4PART " xfId="2446"/>
    <cellStyle name="A¨­￠￢￠O [0]_A|A￠O1¨￢I1¡Æu CoEⓒ÷ " xfId="2447"/>
    <cellStyle name="A¨­¢¬¢Ò [0]_C¡Æ¢¬n¨¬¡Æ " xfId="2448"/>
    <cellStyle name="A¨­￠￢￠O [0]_ⓒoⓒ¡A¨o¨￢R " xfId="2449"/>
    <cellStyle name="A¨­￠￢￠O_ ¨￢n￠￢n¨￢¡Æ ￠?u¨￢¡Æ¡¾a¨uu " xfId="2450"/>
    <cellStyle name="A¨­¢¬¢Ò_¨úc¨öA " xfId="2451"/>
    <cellStyle name="A¨­￠￢￠O_3￠?u¨uoAⓒ÷ " xfId="2452"/>
    <cellStyle name="A¨­¢¬¢Ò_95©øaAN¡Æy¨ùo¡¤R " xfId="2453"/>
    <cellStyle name="A¨­￠￢￠O_A|A￠O1¨￢I1¡Æu CoEⓒ÷ " xfId="2454"/>
    <cellStyle name="A¨­¢¬¢Ò_C¡Æ¢¬n¨¬¡Æ " xfId="2455"/>
    <cellStyle name="A¨­￠￢￠O_ⓒoⓒ¡A¨o¨￢R " xfId="2456"/>
    <cellStyle name="A￠R¡×￠R¨I￠RE￠Rⓒ­￠REO [0]_INQUIRY ￠RE?￠RIi￠R¡×u¡ERAA¡§I￠Rⓒ­A¡§I¡§¡I " xfId="2457"/>
    <cellStyle name="A￠R¡×￠R¨I￠RE￠Rⓒ­￠REO_INQUIRY ￠RE?￠RIi￠R¡×u¡ERAA¡§I￠Rⓒ­A¡§I¡§¡I " xfId="2458"/>
    <cellStyle name="AA" xfId="2459"/>
    <cellStyle name="Aee­ " xfId="2460"/>
    <cellStyle name="AeE­ [0]_  A¾  CO  " xfId="2461"/>
    <cellStyle name="ÅëÈ­ [0]_»óºÎ¼ö·®Áý°è " xfId="2462"/>
    <cellStyle name="AeE­ [0]_¼oAI¼º " xfId="2463"/>
    <cellStyle name="ÅëÈ­ [0]_¹æÀ½º® " xfId="2464"/>
    <cellStyle name="AeE­ [0]_A¾CO½A¼³ " xfId="2465"/>
    <cellStyle name="ÅëÈ­ [0]_Á¾ÇÕ½Å¼³ " xfId="2466"/>
    <cellStyle name="AeE­ [0]_A¾COA¶°AºÐ " xfId="2467"/>
    <cellStyle name="ÅëÈ­ [0]_Á¾ÇÕÃ¶°ÅºÐ " xfId="2468"/>
    <cellStyle name="AeE­ [0]_AMT " xfId="2469"/>
    <cellStyle name="ÅëÈ­ [0]_INQUIRY ¿µ¾÷ÃßÁø " xfId="2470"/>
    <cellStyle name="AeE­ [0]_INQUIRY ¿μ¾÷AßAø " xfId="2471"/>
    <cellStyle name="AeE­_  A¾  CO  " xfId="2472"/>
    <cellStyle name="ÅëÈ­_»óºÎ¼ö·®Áý°è " xfId="2473"/>
    <cellStyle name="AeE­_¼oAI¼º " xfId="2474"/>
    <cellStyle name="ÅëÈ­_¹æÀ½º® " xfId="2475"/>
    <cellStyle name="AeE­_A¾CO½A¼³ " xfId="2476"/>
    <cellStyle name="ÅëÈ­_Á¾ÇÕ½Å¼³ " xfId="2477"/>
    <cellStyle name="AeE­_A¾COA¶°AºÐ " xfId="2478"/>
    <cellStyle name="ÅëÈ­_Á¾ÇÕÃ¶°ÅºÐ " xfId="2479"/>
    <cellStyle name="AeE­_AMT " xfId="2480"/>
    <cellStyle name="ÅëÈ­_INQUIRY ¿µ¾÷ÃßÁø " xfId="2481"/>
    <cellStyle name="AeE­_INQUIRY ¿μ¾÷AßAø " xfId="2482"/>
    <cellStyle name="AeE¡© [0]_¨úc¨öA " xfId="2483"/>
    <cellStyle name="AeE¡©_¨úc¨öA " xfId="2484"/>
    <cellStyle name="Aee¡ⓒ " xfId="2485"/>
    <cellStyle name="AeE¡ⓒ [0]_ ¨￢n￠￢n¨￢¡Æ ￠?u¨￢¡Æ¡¾a¨uu " xfId="2486"/>
    <cellStyle name="AeE¡ⓒ_ ¨￢n￠￢n¨￢¡Æ ￠?u¨￢¡Æ¡¾a¨uu " xfId="2487"/>
    <cellStyle name="AeE¡ER¡§I [0]_INQUIRY ￠RE?￠RIi￠R¡×u¡ERAA¡§I￠Rⓒ­A¡§I¡§¡I " xfId="2488"/>
    <cellStyle name="AeE¡ER¡§I_INQUIRY ￠RE?￠RIi￠R¡×u¡ERAA¡§I￠Rⓒ­A¡§I¡§¡I " xfId="2489"/>
    <cellStyle name="AeE￠R¨I [0]_¡§uc¡§oA " xfId="2490"/>
    <cellStyle name="AeE￠R¨I_¡§uc¡§oA " xfId="2491"/>
    <cellStyle name="Æu¼ " xfId="2492"/>
    <cellStyle name="ALIGNMENT" xfId="2493"/>
    <cellStyle name="AÞ¸¶ [0]_  A¾  CO  " xfId="2494"/>
    <cellStyle name="ÄÞ¸¶ [0]_»óºÎ¼ö·®Áý°è " xfId="2495"/>
    <cellStyle name="AÞ¸¶ [0]_¼oAI¼º " xfId="2496"/>
    <cellStyle name="ÄÞ¸¶ [0]_¹æÀ½º® " xfId="2497"/>
    <cellStyle name="AÞ¸¶ [0]_A¾CO½A¼³ " xfId="2498"/>
    <cellStyle name="ÄÞ¸¶ [0]_Á¾ÇÕ½Å¼³ " xfId="2499"/>
    <cellStyle name="AÞ¸¶ [0]_A¾COA¶°AºÐ " xfId="2500"/>
    <cellStyle name="ÄÞ¸¶ [0]_Á¾ÇÕÃ¶°ÅºÐ " xfId="2501"/>
    <cellStyle name="AÞ¸¶ [0]_AN°y(1.25) " xfId="2502"/>
    <cellStyle name="ÄÞ¸¶ [0]_INQUIRY ¿µ¾÷ÃßÁø " xfId="2503"/>
    <cellStyle name="AÞ¸¶ [0]_INQUIRY ¿μ¾÷AßAø " xfId="2504"/>
    <cellStyle name="AÞ¸¶_  A¾  CO  " xfId="2505"/>
    <cellStyle name="ÄÞ¸¶_»óºÎ¼ö·®Áý°è " xfId="2506"/>
    <cellStyle name="AÞ¸¶_¼oAI¼º " xfId="2507"/>
    <cellStyle name="ÄÞ¸¶_¹æÀ½º® " xfId="2508"/>
    <cellStyle name="AÞ¸¶_A¾CO½A¼³ " xfId="2509"/>
    <cellStyle name="ÄÞ¸¶_Á¾ÇÕ½Å¼³ " xfId="2510"/>
    <cellStyle name="AÞ¸¶_A¾COA¶°AºÐ " xfId="2511"/>
    <cellStyle name="ÄÞ¸¶_Á¾ÇÕÃ¶°ÅºÐ " xfId="2512"/>
    <cellStyle name="AÞ¸¶_AN°y(1.25) " xfId="2513"/>
    <cellStyle name="ÄÞ¸¶_INQUIRY ¿µ¾÷ÃßÁø " xfId="2514"/>
    <cellStyle name="AÞ¸¶_INQUIRY ¿μ¾÷AßAø " xfId="2515"/>
    <cellStyle name="Au¸r " xfId="2516"/>
    <cellStyle name="C¡ERIA￠R¡×¡§¡I_¡ERic￠R¡×u¡ERA￠R¡×￠Rⓒ­I￠R¡×￠Rⓒ­¡ER¡§￠R AN¡ER¡§￠Re " xfId="2517"/>
    <cellStyle name="C¡ÍA¨ª_  FAB AIA¢´  " xfId="2518"/>
    <cellStyle name="C¡IA¨ª_ 1-3 " xfId="2519"/>
    <cellStyle name="C¡ÍA¨ª_¡Æ©øAI OXIDE " xfId="2520"/>
    <cellStyle name="C¡IA¨ª_¡Æu￠￢RBS('98) " xfId="2521"/>
    <cellStyle name="C¡ÍA¨ª_¡íoE©÷¡¾a¡¤IAo " xfId="2522"/>
    <cellStyle name="C¡IA¨ª_¡ioEⓒ÷¡¾a¡¤IAo " xfId="2523"/>
    <cellStyle name="C¡ÍA¨ª_03 " xfId="2524"/>
    <cellStyle name="C¡IA¨ª_12￠?u " xfId="2525"/>
    <cellStyle name="C¡ÍA¨ª_12AO " xfId="2526"/>
    <cellStyle name="C¡IA¨ª_Ac¡Æi¡Æu￠￢R " xfId="2527"/>
    <cellStyle name="C¡ÍA¨ª_C¡ÍAo " xfId="2528"/>
    <cellStyle name="C¡IA¨ª_CD-ROM " xfId="2529"/>
    <cellStyle name="C¡ÍA¨ª_Sheet1_4PART " xfId="2530"/>
    <cellStyle name="C￠RIA¡§¨￡_  FAB AIA¡E￠￥  " xfId="2531"/>
    <cellStyle name="C￥AØ_  A¾  CO  " xfId="2532"/>
    <cellStyle name="Ç¥ÁØ_¿µ¾÷ÇöÈ² " xfId="2533"/>
    <cellStyle name="C￥AØ_¿μ¾÷CoE² " xfId="2534"/>
    <cellStyle name="Ç¥ÁØ_»ç¾÷ºÎº° ÃÑ°è " xfId="2535"/>
    <cellStyle name="C￥AØ_≫c¾÷ºIº° AN°e " xfId="2536"/>
    <cellStyle name="Ç¥ÁØ_°øÅë°¡¼³°ø»ç" xfId="2537"/>
    <cellStyle name="C￥AØ_¼oAI¼º " xfId="2538"/>
    <cellStyle name="Ç¥ÁØ_5-1±¤°í " xfId="2539"/>
    <cellStyle name="C￥AØ_5-1±¤°i _도급,실행(02.2.16)" xfId="2540"/>
    <cellStyle name="Ç¥ÁØ_Á¾ÇÕ½Å¼³ " xfId="2541"/>
    <cellStyle name="C￥AØ_A¾COA¶°AºÐ " xfId="2542"/>
    <cellStyle name="Ç¥ÁØ_Á¾ÇÕÃ¶°ÅºÐ " xfId="2543"/>
    <cellStyle name="C￥AØ_AN°y(1.25) " xfId="2544"/>
    <cellStyle name="Ç¥ÁØ_Áý°èÇ¥(2¿ù) " xfId="2545"/>
    <cellStyle name="C￥AØ_SOON1 " xfId="2546"/>
    <cellStyle name="Calc Currency (0)" xfId="2547"/>
    <cellStyle name="category" xfId="2548"/>
    <cellStyle name="columns_array" xfId="2549"/>
    <cellStyle name="Comma" xfId="2550"/>
    <cellStyle name="Comma [0]" xfId="2551"/>
    <cellStyle name="comma zerodec" xfId="2552"/>
    <cellStyle name="Comma_ " xfId="2553"/>
    <cellStyle name="Comma0" xfId="2554"/>
    <cellStyle name="Copied" xfId="2555"/>
    <cellStyle name="Curren?_x0012_퐀_x0017_?" xfId="2556"/>
    <cellStyle name="Currency" xfId="2557"/>
    <cellStyle name="Currency [0]" xfId="2558"/>
    <cellStyle name="currency-$_표지 " xfId="2559"/>
    <cellStyle name="Currency_ " xfId="2560"/>
    <cellStyle name="Currency0" xfId="2561"/>
    <cellStyle name="Currency1" xfId="2562"/>
    <cellStyle name="Date" xfId="2563"/>
    <cellStyle name="Dollar (zero dec)" xfId="2564"/>
    <cellStyle name="Entered" xfId="2565"/>
    <cellStyle name="Euro" xfId="2566"/>
    <cellStyle name="F2" xfId="2567"/>
    <cellStyle name="F3" xfId="2568"/>
    <cellStyle name="F4" xfId="2569"/>
    <cellStyle name="F5" xfId="2570"/>
    <cellStyle name="F6" xfId="2571"/>
    <cellStyle name="F7" xfId="2572"/>
    <cellStyle name="F8" xfId="2573"/>
    <cellStyle name="Fixed" xfId="2574"/>
    <cellStyle name="Followed Hyperlink" xfId="2575"/>
    <cellStyle name="G" xfId="2576"/>
    <cellStyle name="Grey" xfId="2577"/>
    <cellStyle name="HEADER" xfId="2578"/>
    <cellStyle name="Header1" xfId="2579"/>
    <cellStyle name="Header2" xfId="2580"/>
    <cellStyle name="Heading 1" xfId="2581"/>
    <cellStyle name="Heading 2" xfId="2582"/>
    <cellStyle name="Heading1" xfId="2583"/>
    <cellStyle name="Heading2" xfId="2584"/>
    <cellStyle name="Hyperlink" xfId="2585"/>
    <cellStyle name="Input [yellow]" xfId="2586"/>
    <cellStyle name="Milliers [0]_Arabian Spec" xfId="2587"/>
    <cellStyle name="Milliers_Arabian Spec" xfId="2588"/>
    <cellStyle name="Model" xfId="2589"/>
    <cellStyle name="Mon?aire [0]_Arabian Spec" xfId="2590"/>
    <cellStyle name="Mon?aire_Arabian Spec" xfId="2591"/>
    <cellStyle name="MS Proofing Tools" xfId="2592"/>
    <cellStyle name="no dec" xfId="2593"/>
    <cellStyle name="Normal - Style1" xfId="2594"/>
    <cellStyle name="Normal - Style2" xfId="2595"/>
    <cellStyle name="Normal - Style3" xfId="2596"/>
    <cellStyle name="Normal - Style4" xfId="2597"/>
    <cellStyle name="Normal - Style5" xfId="2598"/>
    <cellStyle name="Normal - Style6" xfId="2599"/>
    <cellStyle name="Normal - Style7" xfId="2600"/>
    <cellStyle name="Normal - Style8" xfId="2601"/>
    <cellStyle name="Normal - 유형1" xfId="2602"/>
    <cellStyle name="Normal_ " xfId="2603"/>
    <cellStyle name="Œ…?æ맖?e [0.00]_laroux" xfId="2604"/>
    <cellStyle name="Œ…?æ맖?e_laroux" xfId="2605"/>
    <cellStyle name="Percent" xfId="2606"/>
    <cellStyle name="Percent [2]" xfId="2607"/>
    <cellStyle name="Percent_건축-개산견적자료" xfId="2608"/>
    <cellStyle name="RevList" xfId="2609"/>
    <cellStyle name="subhead" xfId="2610"/>
    <cellStyle name="Subtotal" xfId="2611"/>
    <cellStyle name="title [1]" xfId="2612"/>
    <cellStyle name="title [2]" xfId="2613"/>
    <cellStyle name="Total" xfId="2614"/>
    <cellStyle name="UM" xfId="2615"/>
    <cellStyle name="W?rung_laroux" xfId="2616"/>
    <cellStyle name="견적" xfId="2617"/>
    <cellStyle name="고정소숫점" xfId="2618"/>
    <cellStyle name="고정출력1" xfId="2619"/>
    <cellStyle name="고정출력2" xfId="2620"/>
    <cellStyle name="괘선" xfId="2621"/>
    <cellStyle name="咬訌裝?INCOM1" xfId="2622"/>
    <cellStyle name="咬訌裝?INCOM10" xfId="2623"/>
    <cellStyle name="咬訌裝?INCOM2" xfId="2624"/>
    <cellStyle name="咬訌裝?INCOM3" xfId="2625"/>
    <cellStyle name="咬訌裝?INCOM4" xfId="2626"/>
    <cellStyle name="咬訌裝?INCOM5" xfId="2627"/>
    <cellStyle name="咬訌裝?INCOM6" xfId="2628"/>
    <cellStyle name="咬訌裝?INCOM7" xfId="2629"/>
    <cellStyle name="咬訌裝?INCOM8" xfId="2630"/>
    <cellStyle name="咬訌裝?INCOM9" xfId="2631"/>
    <cellStyle name="咬訌裝?PRIB11" xfId="2632"/>
    <cellStyle name="글꼴" xfId="2633"/>
    <cellStyle name="금액" xfId="2634"/>
    <cellStyle name="기계" xfId="2635"/>
    <cellStyle name="날짜" xfId="2636"/>
    <cellStyle name="내역" xfId="2637"/>
    <cellStyle name="내역서" xfId="2638"/>
    <cellStyle name="단위" xfId="2639"/>
    <cellStyle name="달러" xfId="2640"/>
    <cellStyle name="뒤에 오는 하이퍼링크" xfId="2641"/>
    <cellStyle name="똿뗦먛귟 [0.00]_laroux" xfId="2642"/>
    <cellStyle name="똿뗦먛귟_laroux" xfId="2643"/>
    <cellStyle name="믅됞 [0.00]_laroux" xfId="2644"/>
    <cellStyle name="믅됞_laroux" xfId="2645"/>
    <cellStyle name="백 " xfId="2646"/>
    <cellStyle name="백분율 [0]" xfId="2647"/>
    <cellStyle name="백분율 [2]" xfId="2648"/>
    <cellStyle name="백분율 2" xfId="2649"/>
    <cellStyle name="백분율 4" xfId="2650"/>
    <cellStyle name="뷭?_BOOKSHIP" xfId="2651"/>
    <cellStyle name="수량" xfId="2652"/>
    <cellStyle name="숫자" xfId="2653"/>
    <cellStyle name="숫자(R)" xfId="2654"/>
    <cellStyle name="쉼표 [0]" xfId="2655" builtinId="6"/>
    <cellStyle name="쉼표 [0] 10" xfId="2656"/>
    <cellStyle name="쉼표 [0] 10 2" xfId="2706"/>
    <cellStyle name="쉼표 [0] 2" xfId="2657"/>
    <cellStyle name="쉼표 [0] 3" xfId="2705"/>
    <cellStyle name="쉼표 [0] 3 2" xfId="2658"/>
    <cellStyle name="스타일 1" xfId="2659"/>
    <cellStyle name="안건회계법인" xfId="2660"/>
    <cellStyle name="자리수" xfId="2661"/>
    <cellStyle name="자리수0" xfId="2662"/>
    <cellStyle name="제목 1(左)" xfId="2663"/>
    <cellStyle name="제목 1(中)" xfId="2664"/>
    <cellStyle name="제목[1 줄]" xfId="2665"/>
    <cellStyle name="제목[2줄 아래]" xfId="2666"/>
    <cellStyle name="제목[2줄 위]" xfId="2667"/>
    <cellStyle name="제목1" xfId="2668"/>
    <cellStyle name="지정되지 않음" xfId="2669"/>
    <cellStyle name="코드" xfId="2670"/>
    <cellStyle name="콤냡?&lt;_x000f_$??: `1_1 " xfId="2671"/>
    <cellStyle name="콤마" xfId="2672"/>
    <cellStyle name="콤마 [0]_  종  합  " xfId="2673"/>
    <cellStyle name="콤마 [2]" xfId="2674"/>
    <cellStyle name="콤마[ ]" xfId="2675"/>
    <cellStyle name="콤마[*]" xfId="2676"/>
    <cellStyle name="콤마[.]" xfId="2677"/>
    <cellStyle name="콤마[0]" xfId="2678"/>
    <cellStyle name="콤마_  종  합  " xfId="2679"/>
    <cellStyle name="콤마宛 " xfId="2680"/>
    <cellStyle name="콤마桓?琉?업종별 " xfId="2681"/>
    <cellStyle name="콤마쇔[0]_대총괄표 " xfId="2682"/>
    <cellStyle name="퍼센트" xfId="2683"/>
    <cellStyle name="표머릿글(上)" xfId="2684"/>
    <cellStyle name="표머릿글(中)" xfId="2685"/>
    <cellStyle name="표머릿글(下)" xfId="2686"/>
    <cellStyle name="표준" xfId="0" builtinId="0"/>
    <cellStyle name="표준 12 4" xfId="2704"/>
    <cellStyle name="표준 2" xfId="2687"/>
    <cellStyle name="표준 2 4" xfId="2688"/>
    <cellStyle name="표준 2 5" xfId="2689"/>
    <cellStyle name="표준 3" xfId="2690"/>
    <cellStyle name="표준 4" xfId="2691"/>
    <cellStyle name="표준 5" xfId="2692"/>
    <cellStyle name="표준 6" xfId="2693"/>
    <cellStyle name="標準_Akia(F）-8" xfId="2694"/>
    <cellStyle name="표준_Ilis" xfId="2695"/>
    <cellStyle name="표준_Yes-t" xfId="2696"/>
    <cellStyle name="표준_비산 지하차도 예산서" xfId="2697"/>
    <cellStyle name="표준_일위대가" xfId="2698"/>
    <cellStyle name="표준_전기내역서(한탄강)" xfId="2699"/>
    <cellStyle name="합계" xfId="2700"/>
    <cellStyle name="합산" xfId="2701"/>
    <cellStyle name="화폐기호" xfId="2702"/>
    <cellStyle name="화폐기호0" xfId="2703"/>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41"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2</xdr:col>
      <xdr:colOff>757241</xdr:colOff>
      <xdr:row>21</xdr:row>
      <xdr:rowOff>16566</xdr:rowOff>
    </xdr:from>
    <xdr:to>
      <xdr:col>5</xdr:col>
      <xdr:colOff>713521</xdr:colOff>
      <xdr:row>23</xdr:row>
      <xdr:rowOff>44441</xdr:rowOff>
    </xdr:to>
    <xdr:pic>
      <xdr:nvPicPr>
        <xdr:cNvPr id="3" name="그림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117784" y="4903305"/>
          <a:ext cx="3145085" cy="6656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264583</xdr:colOff>
      <xdr:row>0</xdr:row>
      <xdr:rowOff>95245</xdr:rowOff>
    </xdr:from>
    <xdr:to>
      <xdr:col>21</xdr:col>
      <xdr:colOff>190500</xdr:colOff>
      <xdr:row>18</xdr:row>
      <xdr:rowOff>158748</xdr:rowOff>
    </xdr:to>
    <xdr:pic>
      <xdr:nvPicPr>
        <xdr:cNvPr id="95" name="그림 94">
          <a:extLst>
            <a:ext uri="{FF2B5EF4-FFF2-40B4-BE49-F238E27FC236}">
              <a16:creationId xmlns:a16="http://schemas.microsoft.com/office/drawing/2014/main" id="{00000000-0008-0000-1C00-00005F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99" t="13931" r="5060" b="11976"/>
        <a:stretch/>
      </xdr:blipFill>
      <xdr:spPr>
        <a:xfrm rot="16200000">
          <a:off x="1841498" y="-1481670"/>
          <a:ext cx="5778503" cy="8932334"/>
        </a:xfrm>
        <a:prstGeom prst="rect">
          <a:avLst/>
        </a:prstGeom>
      </xdr:spPr>
    </xdr:pic>
    <xdr:clientData/>
  </xdr:twoCellAnchor>
  <xdr:twoCellAnchor editAs="oneCell">
    <xdr:from>
      <xdr:col>0</xdr:col>
      <xdr:colOff>254003</xdr:colOff>
      <xdr:row>19</xdr:row>
      <xdr:rowOff>63496</xdr:rowOff>
    </xdr:from>
    <xdr:to>
      <xdr:col>21</xdr:col>
      <xdr:colOff>169333</xdr:colOff>
      <xdr:row>37</xdr:row>
      <xdr:rowOff>116415</xdr:rowOff>
    </xdr:to>
    <xdr:pic>
      <xdr:nvPicPr>
        <xdr:cNvPr id="96" name="그림 95">
          <a:extLst>
            <a:ext uri="{FF2B5EF4-FFF2-40B4-BE49-F238E27FC236}">
              <a16:creationId xmlns:a16="http://schemas.microsoft.com/office/drawing/2014/main" id="{00000000-0008-0000-1C00-000060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743" t="12821" r="4873" b="11976"/>
        <a:stretch/>
      </xdr:blipFill>
      <xdr:spPr>
        <a:xfrm rot="16200000">
          <a:off x="1830917" y="4519082"/>
          <a:ext cx="5767919" cy="89217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49548;&#51109;&#45784;1-pc\&#44277;&#50976;\My%20Documents\&#51204;&#44592;&#51088;&#473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syou\c\PJT-2000\R-6&#54840;&#49440;&#46020;&#47196;\Fin-5-4\&#50696;&#49328;&#49436;\&#45800;&#50948;&#49688;&#47049;\R-&#44305;&#51452;&#50948;&#49373;%20&#51652;&#51077;&#47196;\&#50696;&#49328;&#49436;\&#45800;&#50948;&#49688;&#47049;\UNIT-Q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44608;&#48124;&#44508;\WORK\1%20&#51089;%20%20&#50629;\6%20&#44204;&#51201;%20&#44288;&#47144;&#51088;&#47308;\backup1\2001&#45380;\&#49888;&#50900;&#52397;&#49548;&#45380;&#47928;&#54868;&#49468;&#53552;\&#45236;&#50669;&#4943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44608;&#48124;&#44508;\WORK\1%20&#51089;%20%20&#50629;\6%20&#44204;&#51201;%20&#44288;&#47144;&#51088;&#47308;\Program%20Files\AutoCAD%20R14\&#49892;&#49884;\&#49569;&#46972;&#52488;&#46321;&#54617;&#44368;\&#45236;&#50669;&#49436;\&#49569;&#46972;&#52488;&#51473;&#54617;&#44368;(fin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aster\&#51089;&#50629;&#51652;&#54665;&#51473;%20(e)\pjt-2002\&#54217;&#54868;&#51032;&#45840;\&#50696;&#49328;&#49436;(&#51068;&#50948;&#45824;&#44032;,&#45840;)\&#49444;&#44228;&#48320;&#44221;(&#44397;&#51088;)\&#44397;&#51088;&#48320;&#44221;&#53685;&#49888;\13&#5226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44608;&#48124;&#44508;\WORK\1%20&#51089;%20%20&#50629;\6%20&#44204;&#51201;%20&#44288;&#47144;&#51088;&#47308;\PROJEC99\SONGB\new\&#49457;&#48513;&#45236;&#50669;&#49436;(&#51333;&#5463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51060;&#44305;&#54840;-pc\&#44277;&#50976;\&#44277;&#50976;\&#54532;&#47196;&#51229;&#53944;\2017&#45380;\06.%202017%20&#48169;&#48276;%20CCTV%20&#49444;&#52824;&#49324;&#50629;\&#45225;&#54408;&#46020;&#49436;\03-21\2017%20&#48169;&#48276;%20CCTV%20&#49444;&#52824;&#49324;&#50629;\&#49444;&#44228;&#49436;\1.%20&#52509;&#44292;%20&#49444;&#44228;&#49436;\&#49444;&#44228;&#49436;-2017%20&#48169;&#48276;%20CCTV%20&#49444;&#52824;&#49324;&#50629;(&#52509;&#44292;)-03-2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51060;&#44305;&#54840;-pc\&#44277;&#50976;\&#44277;&#50976;\00.&#54532;&#47196;&#51229;&#53944;\2020\0_&#50857;&#51064;\2.%202020%20&#49373;&#54876;&#48169;&#48276;%20CCTV%20&#49444;&#52824;&#49324;&#50629;\&#44160;&#53664;&#48156;&#49569;\2020.03.17\&#45236;&#50669;&#49436;\2020%20&#49373;&#54876;&#48169;&#48276;%20CCTV%20&#49444;&#52824;&#49324;&#50629;%202020.03.17.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51060;&#44305;&#54840;-pc\&#44277;&#50976;\&#44277;&#50976;\00.&#54532;&#47196;&#51229;&#53944;\2020\0_&#44400;&#54252;\2020&#45380;%20&#49373;&#54876;&#50504;&#51204;&#50857;%20CCTV%20&#49444;&#52824;\&#51089;&#50629;\&#45236;&#50669;&#49436;\2020&#45380;%20&#49373;&#54876;&#50504;&#51204;&#50857;%20CCTV%20&#49444;&#52824;%202020.03.27.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51060;&#44305;&#54840;-pc\&#44277;&#50976;\&#44277;&#50976;\&#54532;&#47196;&#51229;&#53944;\2018&#45380;\29.%20&#54868;&#49457;%20&#48169;&#48276;%20CCTV\&#49444;&#44228;&#45236;&#50669;&#49436;\&#49444;&#44228;&#49436;-&#51116;&#45212;&#50504;&#51204;%20&#48143;%20&#50612;&#47536;&#51060;&#48372;&#54840;&#44396;&#50669;%20CCTV%20&#49444;&#52824;%20&#49892;&#49884;&#49444;&#4422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51060;&#44305;&#54840;-pc\&#44277;&#50976;\&#44277;&#50976;\&#54532;&#47196;&#51229;&#53944;\2018&#45380;\6.%202018%20&#48276;&#51396;&#49324;&#44033;&#51648;&#45824;%20CCTV%20&#49444;&#52824;&#49324;&#50629;\&#44160;&#53664;&#48156;&#49569;&#46020;&#49436;\03-12\2018%20&#48276;&#51396;&#49324;&#44033;&#51648;&#45824;%20CCTV%20&#49444;&#52824;&#49324;&#50629;\&#49444;&#44228;&#49436;\1.%20&#52509;&#44292;%20&#49444;&#44228;&#49436;\1&#49444;&#44228;&#49436;-2018%20&#48276;&#51396;&#49324;&#44033;&#51648;&#45824;%20CCTV%20&#49444;&#52824;&#49324;&#50629;(&#52509;&#442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46160;&#50896;2017\Users\gil6700\AppData\Roaming\Microsoft\Excel\&#54633;&#52380;&#45236;&#50669;"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MK\&#44032;&#51256;&#44032;&#49464;&#50836;\OFFICE%20&#50577;&#49885;\N&#36035;&#63963;-&#3288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B:\OFFICE%20&#50577;&#49885;\N&#36035;&#63963;-&#3288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51060;&#49849;&#50896;-pc\&#44277;&#50976;\&#44277;&#50976;\&#54532;&#47196;&#51229;&#53944;\2017&#45380;\05.%202017%20&#45432;&#54980;&#52852;&#47700;&#46972;%20&#44368;&#52404;&#44277;&#49324;\&#44160;&#53664;&#46020;&#49436;&#48156;&#49569;\02-25\2017&#45380;%20&#48169;&#48276;%20CCTV%20&#45432;&#54980;&#52852;&#47700;&#46972;%20&#44368;&#52404;&#49324;&#50629;\&#45236;&#50669;&#49436;\2017&#45380;%20&#48169;&#48276;%20CCTV%20&#45432;&#54980;&#52852;&#47700;&#46972;%20&#44368;&#52404;&#49324;&#50629;.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f103\work\HLOTUS\9801J\OUT\Y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gw.kunyoung21.co.kr/$JBEAAAAAAH~VxQAAYQABifdxJPxU.VBEAAAAAAAoBPgAAZAABifdxJPxU.M/&#51452;&#51088;&#47308;&#49892;/&#49892;&#54665;&#45824;&#4870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44277;&#50976;\01.%20&#54532;&#47196;&#51229;&#53944;\2021\1.%20&#50857;&#51064;\3.%20&#54252;&#44257;&#54028;&#53356;&#44264;&#54532;&#51109;\&#45225;&#54408;&#46020;&#49436;%202021.04.19\&#45236;&#50669;&#49436;\1.%20&#54252;&#44257;&#54028;&#53356;&#44264;&#54532;&#51109;%20&#49444;&#52824;&#44277;&#49324;(&#51204;&#44592;)%202021.03.09.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0689;&#46973;1\&#54532;&#47196;&#51229;&#53944;\DATA\EXCEL\HEXCEL\95WORK\HEXCEL\95_1&#45236;&#5066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1060;&#44305;&#54840;-pc\&#44277;&#50976;\&#51648;&#48736;&#44480;\04.&#48276;&#51396;&#49324;&#44033;&#51648;&#45824;%20CCTV%20&#49444;&#52824;&#49324;&#50629;\&#45225;&#54408;&#46020;&#49436;\03-22\&#48276;&#51396;&#49324;&#44033;&#51648;&#45824;%20CCTV%20&#49444;&#52824;&#49324;&#50629;\&#45236;&#50669;&#49436;\1.%20&#52509;&#44292;%20&#45236;&#50669;&#49436;\&#48276;&#51396;&#49324;&#44033;&#51648;&#45824;%20CCTV%20&#49444;&#52824;&#49324;&#50629;(&#52509;&#4429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51060;&#49849;&#50896;-pc\&#44277;&#50976;\Documents%20and%20Settings\plus\My%20Documents\&#44277;&#50689;&#51452;&#52264;&#51109;&#44277;&#49324;&#44288;&#47144;\&#49436;&#54788;\&#49436;&#54788;%20&#54156;&#54532;2&#44368;&#52404;\&#44032;&#45208;\2005&#45380;\&#44553;&#49688;&#49884;&#49444;&#44277;&#49324;\&#52572;&#49457;&#54840;%20&#51089;&#50629;&#54868;&#51068;\&#49444;&#48708;&#50629;&#47924;\&#49457;&#45224;&#44277;&#44256;(&#49444;&#44228;&#4943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44032;&#45208;2\&#49444;&#48708;&#50629;&#47924;\&#44228;&#50557;&#49436;&#47448;\&#49457;&#45224;&#44277;&#44256;-&#54868;&#51109;&#49892;&#44277;&#493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LHK\DATA\&#47925;&#54788;&#4753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jpark\c\My%20Documents\esc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gw.kunyoung21.co.kr/$JBEAAAAAAH~VxQAAYQABifdxJPxU.VBEAAAAAAAoBPgAAZAABifdxJPxU.M/&#51452;&#51088;&#47308;&#49892;/&#44277;&#51333;&#45824;&#48708;.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51060;&#49849;&#50896;-pc\&#44277;&#50976;\Users\&#51060;&#49849;&#50896;\Desktop\&#48744;&#44036;&#51204;&#54868;&#44592;\1)&#50896;&#44032;&#44228;&#49328;&#49436;(&#51473;&#50521;&#47196;%20&#44368;&#53685;&#49888;&#548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49548;&#51109;&#45784;1-pc\&#44277;&#50976;\&#51204;&#44592;&#51088;&#47308;\&#51204;&#44592;&#51088;&#473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49548;&#51109;&#45784;1-pc\&#44277;&#50976;\2002project\&#48120;&#50500;&#47532;&#49345;&#44032;(&#51060;&#52268;&#48373;)\&#48120;&#50500;&#47532;\&#51204;&#44592;&#51088;&#473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4\c\1\&#49884;&#47549;&#46020;&#49436;&#44288;&#44053;&#45817;\TOT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ERVER\hdd4\My%20Documents\PERSONAL\Q-ty-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49340;&#51652;2\D\My%20Documents\&#49437;&#48393;&#51648;&#54616;&#52264;&#46020;\&#50900;&#49569;Ic&#44368;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44608;&#48124;&#44508;\WORK\1%20&#51089;%20%20&#50629;\6%20&#44204;&#51201;%20&#44288;&#47144;&#51088;&#47308;\&#45236;&#50669;&#49436;sample\K-SET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조도"/>
      <sheetName val="부하"/>
      <sheetName val="동력"/>
      <sheetName val="변압기"/>
      <sheetName val="발전기"/>
      <sheetName val="간선"/>
      <sheetName val="APT"/>
      <sheetName val="도체상수"/>
      <sheetName val="Sheet8"/>
      <sheetName val="Sheet9"/>
      <sheetName val="Sheet10"/>
      <sheetName val="Sheet11"/>
      <sheetName val="Sheet12"/>
      <sheetName val="Sheet13"/>
      <sheetName val="Sheet14"/>
      <sheetName val="Sheet15"/>
      <sheetName val="Sheet16"/>
      <sheetName val="#REF"/>
      <sheetName val="GEN"/>
      <sheetName val="전기자료"/>
      <sheetName val="동부하-L"/>
      <sheetName val="도체종-상수표"/>
      <sheetName val="변압기 "/>
      <sheetName val="L-A"/>
      <sheetName val="DUT-BAT1"/>
      <sheetName val="부속동"/>
      <sheetName val="동-LE"/>
      <sheetName val="MCC"/>
      <sheetName val="주차장"/>
      <sheetName val="data"/>
      <sheetName val="504전기실 동부하-L"/>
      <sheetName val="세대부하"/>
      <sheetName val="부속동부하"/>
      <sheetName val="부속동동력"/>
      <sheetName val="laroux"/>
      <sheetName val="VXXXXX"/>
      <sheetName val="ELP-27"/>
      <sheetName val="MCC-B6C"/>
      <sheetName val="ELP-B6"/>
      <sheetName val="ELP-3"/>
      <sheetName val="ELP-15"/>
      <sheetName val="ELP-21"/>
      <sheetName val="ELP-9"/>
      <sheetName val="EMCC-B6A"/>
      <sheetName val="EMCC-PH1"/>
      <sheetName val="P-FAN-PNL "/>
      <sheetName val="MCC-B6B"/>
      <sheetName val="SMP-1,ELEV"/>
      <sheetName val="압출공정"/>
      <sheetName val="재단공정"/>
      <sheetName val="성형공정"/>
      <sheetName val="가류공정"/>
      <sheetName val="사상공정"/>
      <sheetName val="출하및창고"/>
      <sheetName val="0.6-1kV 케이블 (전동기)"/>
      <sheetName val="임피던스-1"/>
      <sheetName val="임피던스"/>
      <sheetName val="CABLE SIZE"/>
      <sheetName val="접지"/>
      <sheetName val="수변전"/>
      <sheetName val="허용전류"/>
      <sheetName val="차단기"/>
      <sheetName val="주차장동력-1"/>
      <sheetName val="아파트동L-E"/>
      <sheetName val="주차장동력"/>
      <sheetName val="변압기(일반L-PNL)"/>
      <sheetName val="주차장동력-2"/>
      <sheetName val="전압강하"/>
      <sheetName val="일반전등부하 (LP-C-PNL)"/>
      <sheetName val="TR"/>
      <sheetName val="주차장PK-B"/>
      <sheetName val="동지붕"/>
      <sheetName val="변압기  (2)"/>
      <sheetName val="P-J"/>
      <sheetName val="코아별부하"/>
      <sheetName val="기계실동력"/>
      <sheetName val="LE-PNL"/>
      <sheetName val="LE-B1"/>
      <sheetName val="P"/>
      <sheetName val="주(지2)"/>
      <sheetName val="세대"/>
      <sheetName val="LE"/>
      <sheetName val="변압기E"/>
      <sheetName val="TR(E)"/>
      <sheetName val="합천내역"/>
      <sheetName val="견적대비"/>
      <sheetName val="여과지동"/>
      <sheetName val="기초자료"/>
      <sheetName val="6.1&amp;2 CCTV일위대가"/>
      <sheetName val="표지 (2)"/>
      <sheetName val="내역(도급)"/>
      <sheetName val="공종별자재"/>
    </sheetNames>
    <sheetDataSet>
      <sheetData sheetId="0"/>
      <sheetData sheetId="1"/>
      <sheetData sheetId="2" refreshError="1"/>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UNIT-QT"/>
      <sheetName val="001"/>
      <sheetName val="MOTOR"/>
      <sheetName val="ITEM"/>
      <sheetName val="내역서"/>
      <sheetName val="CA지입"/>
      <sheetName val="동력부하(도산)"/>
      <sheetName val="정부노임단가"/>
      <sheetName val="JUCK"/>
      <sheetName val="노임단가"/>
      <sheetName val="장비내역서"/>
      <sheetName val="부하계산서"/>
      <sheetName val="합의경상"/>
      <sheetName val="일반공사"/>
      <sheetName val="송장"/>
      <sheetName val="MEXICO-C"/>
      <sheetName val="1.설계조건"/>
      <sheetName val="DATA"/>
      <sheetName val="Total"/>
      <sheetName val="CONCRETE"/>
      <sheetName val="FOOTING단면력"/>
      <sheetName val="BID"/>
      <sheetName val="명세서"/>
      <sheetName val="부대내역"/>
      <sheetName val="전차선로 물량표"/>
      <sheetName val="COPING"/>
      <sheetName val="#REF"/>
      <sheetName val="부하LOAD"/>
      <sheetName val="개요"/>
      <sheetName val="전기"/>
      <sheetName val="가설건물"/>
      <sheetName val="INPUT"/>
      <sheetName val="청구내역(9807)"/>
      <sheetName val="업체별기성내역"/>
      <sheetName val="Macro1"/>
      <sheetName val="Macro2"/>
      <sheetName val="공용시설내역"/>
      <sheetName val="Y-WORK"/>
      <sheetName val="3BL공동구 수량"/>
      <sheetName val="바닥판"/>
      <sheetName val="플랜트 설치"/>
      <sheetName val="노무비"/>
      <sheetName val="간접비"/>
      <sheetName val="노원열병합  건축공사기성내역서"/>
      <sheetName val="유동표(변경)"/>
      <sheetName val="을"/>
      <sheetName val="2공구수량"/>
      <sheetName val="WORK"/>
      <sheetName val="부하(반월)"/>
      <sheetName val="ⴭⴭⴭⴭ"/>
      <sheetName val="Sheet2"/>
      <sheetName val="부하(성남)"/>
      <sheetName val="공통(20-91)"/>
      <sheetName val="인건-측정"/>
      <sheetName val="설계조건"/>
      <sheetName val="날개벽(TYPE3)"/>
      <sheetName val="수질정화시설"/>
      <sheetName val="MACRO(MCC)"/>
      <sheetName val="봉양~조차장간고하개명(신설)"/>
      <sheetName val="Macro(AT)"/>
      <sheetName val="수량산출"/>
      <sheetName val="날개벽수량표"/>
      <sheetName val="LOAD-AY"/>
      <sheetName val="입고장부 (4)"/>
      <sheetName val="LOPCALC"/>
      <sheetName val="토공A"/>
      <sheetName val="외천교"/>
      <sheetName val="내역"/>
      <sheetName val="터널조도"/>
      <sheetName val="Sheet3"/>
      <sheetName val="수량산출서"/>
      <sheetName val="비교표"/>
      <sheetName val="배수공 주요자재 집계표"/>
      <sheetName val="변경실행(2차) "/>
      <sheetName val="데이타"/>
      <sheetName val="wall"/>
      <sheetName val="포장공"/>
      <sheetName val="조명율데이타"/>
      <sheetName val="L-type"/>
      <sheetName val="A-4"/>
      <sheetName val="Sheet17"/>
      <sheetName val="자재수량"/>
      <sheetName val="cost"/>
      <sheetName val="전기일위대가"/>
      <sheetName val="자재단가"/>
      <sheetName val="주형"/>
      <sheetName val="BLOCK(1)"/>
      <sheetName val="ABUT수량-A1"/>
      <sheetName val="중기일위대가"/>
      <sheetName val="L_RPTA05_목록"/>
      <sheetName val="목차"/>
      <sheetName val="단면가정"/>
      <sheetName val="일위대가"/>
      <sheetName val="참조"/>
      <sheetName val="ilch"/>
      <sheetName val="다이꾸"/>
      <sheetName val="품의서"/>
      <sheetName val="FEXS"/>
      <sheetName val="견적서"/>
      <sheetName val="7.1유효폭"/>
      <sheetName val="날개벽(시점좌측)"/>
      <sheetName val="TRE TABLE"/>
      <sheetName val="인건비"/>
      <sheetName val="5. 차단기 용량계산"/>
      <sheetName val="지진시"/>
      <sheetName val="배수관공"/>
      <sheetName val="우각부보강"/>
      <sheetName val="4)유동표"/>
      <sheetName val="I.설계조건"/>
      <sheetName val="Macro(차단기)"/>
      <sheetName val="노임"/>
      <sheetName val="쌍송교"/>
      <sheetName val="기계경비일람"/>
      <sheetName val="전력구구조물산근"/>
      <sheetName val="EJ"/>
      <sheetName val="W-현원가"/>
      <sheetName val="Sheet4"/>
      <sheetName val="조명율표"/>
      <sheetName val="도담구내 개소별 명세"/>
      <sheetName val="주식"/>
      <sheetName val="Sheet1 (2)"/>
      <sheetName val="U-TYPE(1)"/>
      <sheetName val="대구실행"/>
      <sheetName val="기본일위"/>
      <sheetName val="Cost bd-&quot;A&quot;"/>
      <sheetName val="XL4Poppy"/>
      <sheetName val="경비2내역"/>
      <sheetName val="기계실"/>
      <sheetName val="차액보증"/>
      <sheetName val="MBR9"/>
      <sheetName val="DATE"/>
      <sheetName val="전력구구조물산근2구간"/>
      <sheetName val="3련 BOX"/>
      <sheetName val="2000년1차"/>
      <sheetName val="Site Expenses"/>
      <sheetName val="유동표"/>
      <sheetName val="기초공"/>
      <sheetName val="기둥(원형)"/>
      <sheetName val="bearing"/>
      <sheetName val="일위대가목록"/>
      <sheetName val="일위대가(계측기설치)"/>
      <sheetName val="BQ(실행)"/>
      <sheetName val="프랜트면허"/>
      <sheetName val="조도계산서 (도서)"/>
      <sheetName val="200"/>
      <sheetName val="현장지지물물량"/>
      <sheetName val="IMP(MAIN)"/>
      <sheetName val="IMP (REACTOR)"/>
      <sheetName val="c_balju"/>
      <sheetName val="J"/>
      <sheetName val="협조전"/>
      <sheetName val="맨홀수량집계"/>
      <sheetName val="TABLE"/>
      <sheetName val="22-2M단"/>
      <sheetName val="22-1소단"/>
      <sheetName val="토사(PE)"/>
      <sheetName val="BQ"/>
      <sheetName val="관리사무소"/>
      <sheetName val="????"/>
      <sheetName val="현황산출서"/>
      <sheetName val="옹벽기초자료"/>
      <sheetName val="신규일위대가"/>
      <sheetName val="물량산출_LP-1"/>
      <sheetName val="물량산출_LP-2"/>
      <sheetName val="물량산출_LP-3"/>
      <sheetName val="물량산출_LP-4"/>
      <sheetName val="전압강하계산"/>
      <sheetName val="역T형"/>
      <sheetName val="굴착현장"/>
      <sheetName val="PILE"/>
      <sheetName val="매크로"/>
      <sheetName val="외주가공"/>
      <sheetName val="명단원자료(이전)"/>
      <sheetName val="단가대비표"/>
      <sheetName val="COVER"/>
      <sheetName val="BSD (2)"/>
      <sheetName val="표지 (2)"/>
      <sheetName val="1공구(을)"/>
      <sheetName val="부대공"/>
      <sheetName val="골재집계"/>
      <sheetName val="가도공"/>
      <sheetName val="단가"/>
      <sheetName val="시설물일위"/>
      <sheetName val="N賃率-職"/>
      <sheetName val="단면치수"/>
      <sheetName val="1-1"/>
      <sheetName val="2F 회의실견적(5_14 일대)"/>
      <sheetName val="조명률표"/>
      <sheetName val="설계자료"/>
      <sheetName val="말뚝물량"/>
      <sheetName val="비대칭계수"/>
      <sheetName val="전동기 SPEC"/>
      <sheetName val="가로등제어반 설치공사(수량)"/>
      <sheetName val="단가산출집계"/>
      <sheetName val="CHITIET VL-NC-TT -1p"/>
      <sheetName val="TDTKP1"/>
      <sheetName val="일위대가목차"/>
      <sheetName val="1"/>
      <sheetName val="입력DATA"/>
      <sheetName val="K"/>
      <sheetName val="단위중량"/>
      <sheetName val="소운반"/>
      <sheetName val="토목내역"/>
      <sheetName val="토목주소"/>
      <sheetName val="현장관리비내역서"/>
      <sheetName val="Languages"/>
      <sheetName val="포장복구집계"/>
      <sheetName val="96작생능"/>
      <sheetName val="뚝토공"/>
      <sheetName val="접속도로1"/>
      <sheetName val="부하(도서)"/>
      <sheetName val="E.P.T수량산출서"/>
      <sheetName val="원형맨홀수량"/>
      <sheetName val="집계표(육상)"/>
      <sheetName val="수량"/>
      <sheetName val="타공종이기"/>
      <sheetName val="당초"/>
      <sheetName val="Process"/>
      <sheetName val="C1ㅇ"/>
      <sheetName val="DG-LAP6"/>
      <sheetName val="工완성공사율"/>
      <sheetName val="설산1.나"/>
      <sheetName val="본사S"/>
      <sheetName val="품목납기"/>
      <sheetName val="장비집계"/>
      <sheetName val="직원동원SCH"/>
      <sheetName val="경상비"/>
      <sheetName val="공사비예산서(토목분)"/>
      <sheetName val="견"/>
      <sheetName val="RAHMEN"/>
      <sheetName val="안정검토"/>
      <sheetName val="보차도경계석"/>
      <sheetName val="견적정보"/>
      <sheetName val="을부담운반비"/>
      <sheetName val="총괄표"/>
      <sheetName val="예산서"/>
      <sheetName val="조명시설"/>
      <sheetName val="실행철강하도"/>
      <sheetName val="교각계산"/>
      <sheetName val="환률"/>
      <sheetName val="안정계산"/>
      <sheetName val="단면검토"/>
      <sheetName val="단가비교표"/>
      <sheetName val="소비자가"/>
      <sheetName val="한강운반비"/>
      <sheetName val="자재"/>
      <sheetName val="목록"/>
      <sheetName val="Sheet5"/>
      <sheetName val="토공(완충)"/>
      <sheetName val="CATV"/>
      <sheetName val="토공및부대2차"/>
      <sheetName val="특별교실"/>
      <sheetName val="양식"/>
      <sheetName val="일위대가표"/>
      <sheetName val="단중표"/>
      <sheetName val="TYPE1"/>
      <sheetName val="철근량"/>
      <sheetName val="일위산출"/>
      <sheetName val="공사비집계"/>
      <sheetName val="실행예산"/>
      <sheetName val="산거각호표"/>
      <sheetName val="경비"/>
      <sheetName val="TYPE-1"/>
      <sheetName val="정산입력"/>
      <sheetName val="투찰"/>
      <sheetName val="변화치수"/>
      <sheetName val="처리단락"/>
      <sheetName val="LD"/>
      <sheetName val="약전닥트"/>
      <sheetName val="건축부하"/>
      <sheetName val="일지-H"/>
      <sheetName val="FA설치명세"/>
      <sheetName val="김포IO"/>
      <sheetName val="발신정보"/>
      <sheetName val="1_설계조건"/>
      <sheetName val="전차선로_물량표"/>
      <sheetName val="노원열병합__건축공사기성내역서"/>
      <sheetName val="배수공_주요자재_집계표"/>
      <sheetName val="회사99"/>
      <sheetName val="일위대가(가설)"/>
      <sheetName val="LXLIST1"/>
      <sheetName val="LEVEL0~4"/>
      <sheetName val="LG제품"/>
      <sheetName val="설계내역(2001)"/>
      <sheetName val="5.정산서"/>
      <sheetName val="입찰안"/>
      <sheetName val="원가"/>
      <sheetName val="code"/>
      <sheetName val="TYPE-B 평균H"/>
      <sheetName val="오산갈곳"/>
      <sheetName val="토공"/>
      <sheetName val="설직재-1"/>
      <sheetName val="Dae_Jiju"/>
      <sheetName val="Sikje_ingun"/>
      <sheetName val="TREE_D"/>
      <sheetName val="횡배수관집현황(2공구)"/>
      <sheetName val="물가시세"/>
      <sheetName val="표지"/>
      <sheetName val="갑지(추정)"/>
      <sheetName val="BJJIN"/>
      <sheetName val="문학간접"/>
      <sheetName val="간접"/>
      <sheetName val="운용방안"/>
      <sheetName val="월선수금"/>
      <sheetName val="OZ049E"/>
      <sheetName val="내역서비교"/>
      <sheetName val="연습"/>
      <sheetName val="토공산출(주차장)"/>
      <sheetName val="현장관리"/>
      <sheetName val="공통가설"/>
      <sheetName val="매입"/>
      <sheetName val="공사개요"/>
      <sheetName val="토공산출 (아파트)"/>
      <sheetName val="8. 내진해석"/>
      <sheetName val="입력"/>
      <sheetName val="와동25-3(변경)"/>
      <sheetName val="TEL"/>
      <sheetName val="공사기본자료"/>
      <sheetName val="EP0618"/>
      <sheetName val="내역(정지)"/>
      <sheetName val="단위내역서"/>
      <sheetName val="역T형교대(말뚝기초)"/>
      <sheetName val="ROOF(ALKALI)"/>
      <sheetName val="산출근거"/>
      <sheetName val="기성집계"/>
      <sheetName val="자료입력"/>
      <sheetName val="설계서(설치)"/>
      <sheetName val="공통부대비"/>
      <sheetName val="Main"/>
      <sheetName val="Picture"/>
      <sheetName val="단위수량"/>
      <sheetName val="실행품의서"/>
      <sheetName val="SRC-B3U2"/>
      <sheetName val="할증 "/>
      <sheetName val="일위대가(원본)"/>
      <sheetName val="현금"/>
      <sheetName val="건축내역"/>
      <sheetName val="공사비증감"/>
      <sheetName val="기계내역"/>
      <sheetName val="MAT"/>
      <sheetName val="통합"/>
      <sheetName val="집행(2-1)"/>
      <sheetName val="L형측구단위수량"/>
      <sheetName val="L형측구연장조서"/>
      <sheetName val="도로경계블럭단위수량"/>
      <sheetName val="도로경계블럭단위토공"/>
      <sheetName val="PROJECT COST ESTIMATE (cont)"/>
      <sheetName val="지급자재"/>
      <sheetName val="환율"/>
      <sheetName val="호안공"/>
      <sheetName val="단"/>
      <sheetName val="LEGEND"/>
      <sheetName val="전력"/>
      <sheetName val="자재대"/>
      <sheetName val="일반맨홀수량집계(A-7 LINE)"/>
      <sheetName val="내역(전체)"/>
      <sheetName val="횡배위치"/>
      <sheetName val="단가표 "/>
      <sheetName val="갑지"/>
      <sheetName val="원데이타"/>
      <sheetName val="찍기"/>
      <sheetName val="DA"/>
      <sheetName val="부대tu"/>
      <sheetName val="집계표"/>
      <sheetName val="아산추가1220"/>
      <sheetName val="교량명원본"/>
      <sheetName val="BOX제원원본"/>
      <sheetName val="표지판현황"/>
      <sheetName val="철근정산"/>
      <sheetName val="날개벽"/>
      <sheetName val="환율-LIBOR"/>
      <sheetName val="조명율"/>
      <sheetName val="가시설수량"/>
      <sheetName val="플랜트_설치"/>
      <sheetName val="3련_BOX"/>
      <sheetName val="I_설계조건"/>
      <sheetName val="변경실행(2차)_"/>
      <sheetName val="3BL공동구_수량"/>
      <sheetName val="기본DATA"/>
      <sheetName val="단가표"/>
      <sheetName val="내역_FILE"/>
      <sheetName val="견적시담(송포2공구)"/>
      <sheetName val="6호기"/>
      <sheetName val="Cost_bd-&quot;A&quot;"/>
      <sheetName val="TRE_TABLE"/>
      <sheetName val="일위목록"/>
      <sheetName val="요율"/>
      <sheetName val="사용자정의"/>
      <sheetName val="제품표준규격"/>
      <sheetName val="원형1호맨홀토공수량"/>
      <sheetName val="96수출"/>
      <sheetName val="6PILE  (돌출)"/>
      <sheetName val="type-F"/>
      <sheetName val="조견표"/>
      <sheetName val="국공유지및사유지"/>
      <sheetName val="0"/>
      <sheetName val="출근부"/>
      <sheetName val="견적내역서"/>
      <sheetName val="견적접수"/>
      <sheetName val="하중계산"/>
      <sheetName val="중기조종사 단위단가"/>
      <sheetName val="전기일위목록"/>
      <sheetName val="집수정단"/>
      <sheetName val="guard(mac)"/>
      <sheetName val="준공조서"/>
      <sheetName val="공사준공계"/>
      <sheetName val="준공검사보고서"/>
      <sheetName val="대포2교접속"/>
      <sheetName val="예정(3)"/>
      <sheetName val="동원(3)"/>
      <sheetName val="전기설계변경"/>
      <sheetName val="주사무실종합"/>
      <sheetName val="POL6차-PIPING"/>
      <sheetName val="인수공규격"/>
      <sheetName val="t-h HA THE"/>
      <sheetName val="DATA(BAC)"/>
      <sheetName val="Baby일위대가"/>
      <sheetName val="부표총괄"/>
      <sheetName val="설계내역서"/>
      <sheetName val="9GNG운반"/>
      <sheetName val="5공철탑검토표"/>
      <sheetName val="4공철탑검토"/>
      <sheetName val="토목변경"/>
      <sheetName val="BOX 본체"/>
      <sheetName val="---FAB#1업무일지---"/>
      <sheetName val="선로정수계산"/>
      <sheetName val="토공계산서(부체도로)"/>
      <sheetName val="내역(2000년)"/>
      <sheetName val="깨기"/>
      <sheetName val="적용단위길이"/>
      <sheetName val="대비"/>
      <sheetName val="#230,#235"/>
      <sheetName val="계산근거"/>
      <sheetName val="1_설계조건1"/>
      <sheetName val="경영혁신본부"/>
      <sheetName val="BOJUNGGM"/>
      <sheetName val="철거산출근거"/>
      <sheetName val="1을"/>
      <sheetName val="nomi "/>
      <sheetName val="현장"/>
      <sheetName val="SANBAISU"/>
      <sheetName val="SANTOGO"/>
      <sheetName val="3-1.CB"/>
      <sheetName val="약품공급2"/>
      <sheetName val="MCC제원"/>
      <sheetName val="준검 내역서"/>
      <sheetName val="SUM (INQNO."/>
      <sheetName val="99.6"/>
      <sheetName val="관세,통관수수료,운반비"/>
      <sheetName val="잡비"/>
      <sheetName val="아파트 "/>
      <sheetName val="SE-611"/>
      <sheetName val="장비당단가 (1)"/>
      <sheetName val="소업1교"/>
      <sheetName val="자료(통합)"/>
      <sheetName val="대상공사(조달청)"/>
      <sheetName val="가시설단위수량"/>
      <sheetName val="SORCE1"/>
      <sheetName val="음봉방향"/>
      <sheetName val="전선 및 전선관"/>
      <sheetName val="총계"/>
      <sheetName val="설계예산서"/>
      <sheetName val="예산내역서"/>
      <sheetName val="FD"/>
      <sheetName val="99관저"/>
      <sheetName val="FB25JN"/>
      <sheetName val="SLAB"/>
      <sheetName val="분뇨"/>
      <sheetName val="물가대비표"/>
      <sheetName val="단가조정표"/>
      <sheetName val="세부내역서(전기)"/>
      <sheetName val="견적"/>
      <sheetName val="설계명세서"/>
      <sheetName val="NAI"/>
      <sheetName val="관람석제출"/>
      <sheetName val="노무"/>
      <sheetName val="시설C"/>
      <sheetName val="공사비"/>
      <sheetName val="토공정보"/>
      <sheetName val="사진"/>
      <sheetName val="토목검측서"/>
      <sheetName val="인건비 "/>
      <sheetName val="조직표"/>
      <sheetName val="2.내역서"/>
      <sheetName val="식재인부"/>
      <sheetName val="빙축열"/>
      <sheetName val="설계가"/>
      <sheetName val="전신환매도율"/>
      <sheetName val="__Isyou_c_PJT_2000_R_6_____Fi_2"/>
      <sheetName val="__Isyou_c_PJT_2000_R_6_____Fi_3"/>
      <sheetName val="TYPE-A"/>
      <sheetName val="SELTDATA"/>
      <sheetName val="세부내역"/>
      <sheetName val="작성"/>
      <sheetName val="견적업체"/>
      <sheetName val="AS복구"/>
      <sheetName val="중기터파기"/>
      <sheetName val="변수값"/>
      <sheetName val="중기상차"/>
      <sheetName val="종배수관(신)"/>
      <sheetName val="조도계산(가로등NEW)"/>
      <sheetName val="물량산출근거"/>
      <sheetName val="FACTOR"/>
      <sheetName val="분석가정"/>
      <sheetName val="__Isyou_c_PJT_2000_R_6_____Fi_4"/>
      <sheetName val="__Isyou_c_PJT_2000_R_6_____Fi_5"/>
      <sheetName val="참조(2)"/>
      <sheetName val="2월가격표-ESG-1월"/>
      <sheetName val="SPEC"/>
      <sheetName val="샘플표지"/>
      <sheetName val="Oper Amount"/>
      <sheetName val="1차증가원가계산"/>
      <sheetName val="L형옹벽측구"/>
      <sheetName val="MFAB"/>
      <sheetName val="MFRT"/>
      <sheetName val="MPKG"/>
      <sheetName val="MPRD"/>
      <sheetName val="참조M"/>
      <sheetName val="06_공정표"/>
      <sheetName val="Macro(전선)"/>
      <sheetName val="D-3503"/>
      <sheetName val="배수공"/>
      <sheetName val="암거"/>
      <sheetName val="1호맨홀토공"/>
      <sheetName val="토공(우물통,기타) "/>
      <sheetName val="COMPRESSOR"/>
      <sheetName val="WIND-EQ"/>
      <sheetName val="설계내"/>
      <sheetName val="세금자료"/>
      <sheetName val="직노"/>
      <sheetName val="통신부문노무임"/>
      <sheetName val="5. 설계명세서"/>
      <sheetName val="b_balju_cho"/>
      <sheetName val="전기품산출"/>
      <sheetName val="철근단면적"/>
      <sheetName val="단가조사표"/>
      <sheetName val="진주방향"/>
      <sheetName val="PI"/>
      <sheetName val="도급양식"/>
      <sheetName val="9902"/>
      <sheetName val="4.  단락전류의 계산"/>
      <sheetName val="Sheet10"/>
      <sheetName val="VA_code"/>
      <sheetName val="발생토"/>
      <sheetName val="우수"/>
      <sheetName val="마산방향철근집계"/>
      <sheetName val="마산방향"/>
      <sheetName val="노무단가산출"/>
    </sheetNames>
    <definedNames>
      <definedName name="Macro13" sheetId="50"/>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sheetData sheetId="506"/>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노무비"/>
      <sheetName val="데이타"/>
      <sheetName val="식재인부"/>
      <sheetName val="원가계산서"/>
      <sheetName val="공종별집계표"/>
      <sheetName val="빌딩 안내"/>
      <sheetName val="신우"/>
      <sheetName val="갑지"/>
      <sheetName val="내역집계표"/>
      <sheetName val="노무비단가내역"/>
      <sheetName val="공량산출서"/>
      <sheetName val="산출집계표"/>
      <sheetName val="산출기초"/>
      <sheetName val="견적서(주차관제)"/>
      <sheetName val="견적"/>
      <sheetName val="합천내역"/>
      <sheetName val="AS포장복구 "/>
      <sheetName val="시행후면적"/>
      <sheetName val="수지예산"/>
      <sheetName val="산출근거(복구)"/>
      <sheetName val="단가표"/>
      <sheetName val="3.내역서"/>
      <sheetName val="설계서"/>
      <sheetName val="내역"/>
      <sheetName val="가감수량"/>
      <sheetName val="맨홀수량산출"/>
      <sheetName val="sal"/>
      <sheetName val="준공정산"/>
      <sheetName val="실행간접비용"/>
      <sheetName val="Sheet1"/>
      <sheetName val="1안"/>
      <sheetName val="건축-물가변동"/>
      <sheetName val="코드"/>
      <sheetName val="노임단가"/>
      <sheetName val="#REF"/>
      <sheetName val="증감대비"/>
      <sheetName val="_x0000_"/>
      <sheetName val="가설공사"/>
      <sheetName val="9GNG운반"/>
      <sheetName val="연습"/>
      <sheetName val="_x0000_k_x0000_y_x0000__x0000__x0000_£_x0000_±_x0000_¿_x0000_"/>
      <sheetName val="공사개요"/>
      <sheetName val="노무,재료"/>
      <sheetName val="02.펌프장"/>
      <sheetName val="자료"/>
      <sheetName val="간선"/>
      <sheetName val="전압"/>
      <sheetName val="조도"/>
      <sheetName val="동력"/>
      <sheetName val="Sheet13"/>
      <sheetName val="Sheet14"/>
      <sheetName val="Sheet9"/>
      <sheetName val="01.가로등"/>
      <sheetName val="F-CV1.5SQ-2C"/>
      <sheetName val="부하계산서"/>
      <sheetName val="일위대가"/>
      <sheetName val="토사(PE)"/>
      <sheetName val="설계명세서"/>
      <sheetName val="N賃率-職"/>
      <sheetName val="집계표"/>
      <sheetName val="정공공사"/>
      <sheetName val="Total"/>
      <sheetName val="b_balju_cho"/>
      <sheetName val="세부내역서"/>
      <sheetName val="건축"/>
      <sheetName val="DATA"/>
      <sheetName val="Detail"/>
      <sheetName val="내역서1"/>
      <sheetName val="가스내역"/>
      <sheetName val="준검 내역서"/>
      <sheetName val="sw1"/>
      <sheetName val="수량산출(출력물)"/>
      <sheetName val="단가대비"/>
      <sheetName val="내역갑지"/>
      <sheetName val="맨홀수량산출_x0000__x0000__x0000__x0000__x0010_[내역서.xls]건축-물"/>
      <sheetName val="환율"/>
      <sheetName val="_x0000__x0004_"/>
      <sheetName val="_x0000__x0006_Ā嗰"/>
      <sheetName val="입고장부 (4)"/>
      <sheetName val="CTEMCOST"/>
      <sheetName val="__"/>
      <sheetName val="본댐설계"/>
      <sheetName val="工완성공사율"/>
      <sheetName val="노임,재료비"/>
      <sheetName val="내역서집계(도급)"/>
      <sheetName val="가설공사비"/>
      <sheetName val="도로구조공사비"/>
      <sheetName val="도로토공공사비"/>
      <sheetName val="여수토공사비"/>
      <sheetName val="토목단가산출 "/>
      <sheetName val="노임(1차)"/>
      <sheetName val="수용가조서"/>
      <sheetName val="건축내역"/>
      <sheetName val="EQT-ESTN"/>
      <sheetName val="기존단가 (2)"/>
      <sheetName val="EP0618"/>
      <sheetName val="수량계산서 집계표(가설 신설 및 철거-을지로3가 3호선)"/>
      <sheetName val="수량계산서 집계표(신설-을지로3가 3호선)"/>
      <sheetName val="수량계산서 집계표(철거-을지로3가 3호선)"/>
      <sheetName val="요율"/>
      <sheetName val="설계기준"/>
      <sheetName val="내역1"/>
      <sheetName val="약품공급2"/>
      <sheetName val=":"/>
      <sheetName val="기구조직"/>
      <sheetName val="견적B"/>
      <sheetName val="자단"/>
      <sheetName val="사통"/>
      <sheetName val="교대"/>
      <sheetName val="2016.06.11 가로등 산출조서(백양대로).xls"/>
      <sheetName val="_x000a_검ǀ_x0000__x0000__x0000_庯"/>
      <sheetName val="_x005f_x0000_"/>
      <sheetName val="_x005f_x0000_k_x005f_x0000_y_x005f_x0000__x005f_x0000_"/>
      <sheetName val="데리네이타현황"/>
      <sheetName val="계수시트"/>
      <sheetName val="가로등설치비"/>
      <sheetName val="산출(전기)"/>
      <sheetName val="실행철강하도"/>
      <sheetName val="guard(mac)"/>
      <sheetName val="청소년수련관"/>
      <sheetName val="날개벽수량표"/>
      <sheetName val="1.설계조건"/>
      <sheetName val="_x0000_ߐଷॠଷ_x0000_"/>
      <sheetName val="일위"/>
      <sheetName val="토목목록"/>
      <sheetName val="자재단가"/>
      <sheetName val="예산명세서"/>
      <sheetName val=" "/>
      <sheetName val="[내역서.xls][내역서.xls][내역서.xls]:"/>
      <sheetName val="을지(방송)"/>
      <sheetName val="PANEL_중량산출"/>
      <sheetName val="타견적서_영시스템"/>
      <sheetName val="[내역서.xls]:"/>
      <sheetName val="[내역서.xls][내역서.xls]:"/>
      <sheetName val="참조"/>
      <sheetName val="터파기및재료"/>
      <sheetName val="표지 (2)"/>
      <sheetName val="노무비계"/>
      <sheetName val="토목주소"/>
      <sheetName val="일반문틀 설치"/>
      <sheetName val="[내역서.xls][내역서.xls][내역서.xls][내역서"/>
      <sheetName val="_x0000_k_x0000_y_x0000__x0000_"/>
      <sheetName val="시설물일위"/>
      <sheetName val="단가결정"/>
      <sheetName val="내역아"/>
      <sheetName val="울타리"/>
      <sheetName val="내역서(토목) "/>
      <sheetName val="Sheet2"/>
      <sheetName val="Sheet3"/>
      <sheetName val="여의도"/>
      <sheetName val="여의도 (도)(3)"/>
      <sheetName val="여의도 (식)"/>
      <sheetName val="여의도 (87)"/>
      <sheetName val="케이씨"/>
      <sheetName val="능곡"/>
      <sheetName val="ISONI"/>
      <sheetName val="ISONI (2)"/>
      <sheetName val="응암동"/>
      <sheetName val="태백"/>
      <sheetName val="상계1"/>
      <sheetName val="상계2"/>
      <sheetName val="을지로"/>
      <sheetName val="동부s"/>
      <sheetName val="충주"/>
      <sheetName val="기둥(원형)"/>
      <sheetName val="화재 탐지 설비"/>
      <sheetName val="전시시설물"/>
      <sheetName val="모형"/>
      <sheetName val="영상HW"/>
      <sheetName val="영상SW"/>
      <sheetName val="싸인"/>
      <sheetName val="설명그래픽"/>
      <sheetName val="조명기구"/>
      <sheetName val="마감"/>
      <sheetName val="야외"/>
      <sheetName val="총집계표"/>
      <sheetName val="원가계산"/>
      <sheetName val="Sheet10"/>
      <sheetName val="Sheet11"/>
      <sheetName val="Sheet12"/>
      <sheetName val="Sheet15"/>
      <sheetName val="Sheet16"/>
      <sheetName val="조건표 (2)"/>
      <sheetName val="패널"/>
      <sheetName val="견적서"/>
      <sheetName val="중동상가"/>
      <sheetName val="APT"/>
      <sheetName val="연결임시"/>
      <sheetName val="입찰"/>
      <sheetName val="현경"/>
      <sheetName val="수수료율표"/>
      <sheetName val="장비가동"/>
      <sheetName val="단가산출근거"/>
      <sheetName val="단가검토갑지"/>
      <sheetName val="단가검토안"/>
      <sheetName val="설계비1안"/>
      <sheetName val="설계비2안"/>
      <sheetName val="설계비3안"/>
      <sheetName val="참고⇒"/>
      <sheetName val="확폭-오르막 주요단가비교"/>
      <sheetName val="집계표 (2)"/>
      <sheetName val="말뚝지지력산정"/>
      <sheetName val="견적서 갑지"/>
      <sheetName val="Panels"/>
      <sheetName val="전력간선"/>
      <sheetName val="Inst."/>
      <sheetName val="구조물공"/>
      <sheetName val="부대공"/>
      <sheetName val="배수공"/>
      <sheetName val="토공"/>
      <sheetName val="포장공"/>
      <sheetName val="도봉2지구"/>
      <sheetName val="시멘트"/>
      <sheetName val="EJ"/>
      <sheetName val="ELECTRIC"/>
      <sheetName val="TC표지"/>
      <sheetName val="Piping Design Data"/>
      <sheetName val="PROCESS"/>
      <sheetName val="터널조도"/>
      <sheetName val="할"/>
      <sheetName val="원가(토목)"/>
      <sheetName val="토목"/>
      <sheetName val="하도대비(토목)"/>
      <sheetName val="공사원가계산서"/>
      <sheetName val="총괄"/>
      <sheetName val="일위대가표목록표"/>
      <sheetName val="일위대가표"/>
      <sheetName val="JSP수량산출서"/>
      <sheetName val="SDA 수량산출"/>
      <sheetName val="SDA공법단가산출서 "/>
      <sheetName val="재료할증표"/>
      <sheetName val="토목 집계"/>
      <sheetName val="파일"/>
      <sheetName val="골조집계"/>
      <sheetName val="골조"/>
      <sheetName val="철골"/>
      <sheetName val="예정공정"/>
      <sheetName val="우수"/>
      <sheetName val="hvac(제어동)"/>
      <sheetName val="총괄표"/>
      <sheetName val="1호맨홀자연토공"/>
      <sheetName val="을"/>
      <sheetName val="표지"/>
      <sheetName val="내역 "/>
      <sheetName val="XXXXXX"/>
      <sheetName val="검토내역 (2)"/>
      <sheetName val="입찰안"/>
      <sheetName val="기성표지"/>
      <sheetName val="1회갑지"/>
      <sheetName val="극동건설"/>
      <sheetName val="일위산출"/>
      <sheetName val="구조물공내역서"/>
      <sheetName val="2000년1차"/>
      <sheetName val="일위목록"/>
      <sheetName val="기초대가"/>
      <sheetName val="식재공사"/>
      <sheetName val="골재비"/>
      <sheetName val="총괄내역"/>
      <sheetName val="기계경비"/>
      <sheetName val="단가"/>
      <sheetName val="노임"/>
      <sheetName val="도급실행(본관-주차장)"/>
      <sheetName val="집계"/>
      <sheetName val="을-ATYPE"/>
      <sheetName val="국내조달(통합-1)"/>
      <sheetName val="Sheet6"/>
      <sheetName val="조명율"/>
      <sheetName val="관리,공감"/>
      <sheetName val="세부내역"/>
      <sheetName val="일위집계"/>
      <sheetName val="단가산출"/>
      <sheetName val="집계표(밀)"/>
      <sheetName val="세부산출(밀)"/>
      <sheetName val="건.원"/>
      <sheetName val="토.원"/>
      <sheetName val="설.원"/>
      <sheetName val="내역집계"/>
      <sheetName val="설비"/>
      <sheetName val="기계"/>
      <sheetName val="Sheet4"/>
      <sheetName val="Sheet5"/>
      <sheetName val="기자재"/>
      <sheetName val="기자재설치"/>
      <sheetName val="배관공사"/>
      <sheetName val="기계단가"/>
      <sheetName val="기계중량"/>
      <sheetName val="배관단가"/>
      <sheetName val="수량"/>
      <sheetName val="인공산출서"/>
      <sheetName val="산출집계"/>
      <sheetName val="산출서"/>
      <sheetName val="단가비교"/>
      <sheetName val="정부노임단가"/>
      <sheetName val="일반공사"/>
      <sheetName val="차액보증"/>
      <sheetName val="건축공사집계"/>
      <sheetName val="Front"/>
      <sheetName val="wall"/>
      <sheetName val="COVER"/>
      <sheetName val="부대내역"/>
      <sheetName val="경희대"/>
      <sheetName val="I一般比"/>
      <sheetName val="Sheet1 (2)"/>
      <sheetName val="견적내역"/>
      <sheetName val="시중노임단가"/>
      <sheetName val="공통가설"/>
      <sheetName val="설계내역서"/>
      <sheetName val="기본일위"/>
      <sheetName val="4.2유효폭의 계산"/>
      <sheetName val="노임이"/>
      <sheetName val="경산"/>
      <sheetName val="유림골조"/>
      <sheetName val="J直材4"/>
      <sheetName val="기초일위"/>
      <sheetName val="내역서2안"/>
      <sheetName val="실행내역"/>
      <sheetName val="철거산출근거"/>
      <sheetName val="XXXX"/>
      <sheetName val="인건비"/>
      <sheetName val="소방"/>
      <sheetName val="제출내역"/>
      <sheetName val="Excel"/>
      <sheetName val="매입세"/>
      <sheetName val="PROJECT BRIEF"/>
      <sheetName val="0001new"/>
      <sheetName val="실행내역서 "/>
      <sheetName val="수압집계"/>
      <sheetName val="1차 내역서"/>
      <sheetName val="정산내역"/>
      <sheetName val="입출재고현황 (2)"/>
      <sheetName val="표준물량 산출서"/>
      <sheetName val="시화점실행"/>
      <sheetName val="제출내역 (2)"/>
      <sheetName val="노원열병합  건축공사기성내역서"/>
      <sheetName val="토목_집계"/>
      <sheetName val="PROJECT_BRIEF"/>
      <sheetName val="실행내역서_"/>
      <sheetName val="노원열병합__건축공사기성내역서"/>
      <sheetName val="입출재고현황_(2)"/>
      <sheetName val="금융비용"/>
      <sheetName val="BID"/>
      <sheetName val="일위대가 "/>
      <sheetName val="과천MAIN"/>
      <sheetName val="Macro(차단기)"/>
      <sheetName val="갑지(추정)"/>
      <sheetName val="REACTION(USE평시)"/>
      <sheetName val="위치조서"/>
      <sheetName val="gyun"/>
      <sheetName val="횡배수관집현황(2공구)"/>
      <sheetName val="총괄표(1)"/>
      <sheetName val="내역서(2)"/>
      <sheetName val="접지수량산출서(4)"/>
      <sheetName val="일위대가표(5)"/>
      <sheetName val="휀스(6)"/>
      <sheetName val="적용단가(7)"/>
      <sheetName val="전력요금(8)"/>
      <sheetName val="기초근거(9)"/>
      <sheetName val="산출내역서"/>
      <sheetName val="본공사"/>
      <sheetName val="공비대비"/>
      <sheetName val="일반부표"/>
      <sheetName val="현설시 설명자료(내부)"/>
      <sheetName val="공문"/>
      <sheetName val="배관"/>
      <sheetName val="인사자료총집계"/>
      <sheetName val="교통대책내역"/>
      <sheetName val="견"/>
      <sheetName val="견서"/>
      <sheetName val="서"/>
      <sheetName val="내서"/>
      <sheetName val="일위_파일"/>
      <sheetName val="예가"/>
      <sheetName val="Exec Summ"/>
      <sheetName val="Item Listings"/>
      <sheetName val="Wt Rpt"/>
      <sheetName val="대로근거"/>
      <sheetName val="중로근거"/>
      <sheetName val="산출내역"/>
      <sheetName val="내역서(집계)"/>
      <sheetName val="수량 산출서"/>
      <sheetName val="강교(Sub)"/>
      <sheetName val="일반토공견적"/>
      <sheetName val="45,46"/>
      <sheetName val="산출근거"/>
      <sheetName val="설계내역"/>
      <sheetName val="간접비총계"/>
      <sheetName val="설계예시"/>
      <sheetName val="차선도색현황"/>
      <sheetName val="IMPEADENCE MAP 취수장"/>
      <sheetName val="식재"/>
      <sheetName val="시설물"/>
      <sheetName val="식재출력용"/>
      <sheetName val="유지관리"/>
      <sheetName val="직영노무비명세"/>
      <sheetName val="단가조사"/>
      <sheetName val="본실행경비"/>
      <sheetName val="실행대비"/>
      <sheetName val="장비집계"/>
      <sheetName val="대비"/>
      <sheetName val="부속동"/>
      <sheetName val="소총괄표"/>
      <sheetName val="전력선로집계표"/>
      <sheetName val="예산내역서"/>
      <sheetName val="수량산출서"/>
      <sheetName val="수량산출서 (2)"/>
      <sheetName val="완철수량"/>
      <sheetName val="완철개소별명세표"/>
      <sheetName val="단가비교표"/>
      <sheetName val="관급자재조서"/>
      <sheetName val="수량조서"/>
      <sheetName val="공종별예산조서"/>
      <sheetName val="내역서 "/>
      <sheetName val="Y-WORK"/>
      <sheetName val="횡표지"/>
      <sheetName val="설계설명서"/>
      <sheetName val="예정공정표"/>
      <sheetName val="총괄내역서"/>
      <sheetName val="내역서(A섬)"/>
      <sheetName val="내역서(B섬)"/>
      <sheetName val="내역서(C섬)"/>
      <sheetName val="내역서(D섬)"/>
      <sheetName val="내역서(E섬)"/>
      <sheetName val="내역서(F섬)"/>
      <sheetName val="관급(총괄)"/>
      <sheetName val="관급자재집계표"/>
      <sheetName val="단가산출서(총괄)"/>
      <sheetName val="단가산출서"/>
      <sheetName val="기계경비산출내역"/>
      <sheetName val="기계경비일람표"/>
      <sheetName val="중기사용료"/>
      <sheetName val="토공A"/>
      <sheetName val="정산서"/>
      <sheetName val="경비"/>
      <sheetName val="개산공사비"/>
      <sheetName val="판매시설"/>
      <sheetName val="단가기준"/>
      <sheetName val="플랜트 설치"/>
      <sheetName val="대전-교대(A1-A2)"/>
      <sheetName val="시중노임"/>
      <sheetName val="_REF"/>
      <sheetName val="프랜트면허"/>
      <sheetName val="S0"/>
      <sheetName val="간접"/>
      <sheetName val="운동장 (2)"/>
      <sheetName val="ABUT수량-A1"/>
      <sheetName val="전기"/>
      <sheetName val="손익"/>
      <sheetName val="의정부문예회관변경내역"/>
      <sheetName val="JUCKEYK"/>
      <sheetName val="간선계산"/>
      <sheetName val="W-현원가"/>
      <sheetName val="교각1"/>
      <sheetName val="단중표"/>
      <sheetName val="조건"/>
      <sheetName val="수목데이타"/>
      <sheetName val="일 위 대 가 표"/>
      <sheetName val="산근"/>
      <sheetName val="재료비"/>
      <sheetName val="중총"/>
      <sheetName val="중산"/>
      <sheetName val="BH-1 (2)"/>
      <sheetName val="BH_1 _2_"/>
      <sheetName val="PIPING"/>
      <sheetName val="Macro1"/>
      <sheetName val="인원계획"/>
      <sheetName val=" HIT-&gt;HMC 견적(3900)"/>
      <sheetName val="기타 정보통신공사"/>
      <sheetName val="_x000a_검ǀ"/>
      <sheetName val="한일양산"/>
      <sheetName val="카렌스센터계량기설치공사"/>
      <sheetName val="WORK"/>
      <sheetName val="70%"/>
      <sheetName val="문학간접"/>
      <sheetName val="가설"/>
      <sheetName val="목재훈증"/>
      <sheetName val="운반"/>
      <sheetName val="지붕(기와)"/>
      <sheetName val="가도공"/>
      <sheetName val=" 검ǀ_x0000__x0000__x0000_庯"/>
      <sheetName val=" 검ǀ"/>
      <sheetName val="교량하부공"/>
      <sheetName val="총괄집계표"/>
      <sheetName val="총괄표 "/>
      <sheetName val="대치판정"/>
      <sheetName val="밸브설치"/>
      <sheetName val="_x005f_x0000__x005f_x0004_"/>
      <sheetName val="_x005f_x0000__x005f_x0006_Ā嗰"/>
      <sheetName val="_x005f_x005f_x005f_x0000_"/>
      <sheetName val="_x005f_x0000_ߐଷॠଷ_x005f_x0000_"/>
      <sheetName val="_x005f_x000a_검ǀ"/>
      <sheetName val="맨홀수량산출_x005f_x0000__x005f_x0000__x005f_x0000__x00"/>
      <sheetName val="_x005f_x000a_검ǀ_x005f_x0000__x005f_x0000__x005f_x0000_"/>
      <sheetName val="2000.11월설계내역"/>
      <sheetName val="명세서(센타)"/>
      <sheetName val="입력표"/>
      <sheetName val="직재"/>
      <sheetName val="재집"/>
      <sheetName val="단면 (2)"/>
      <sheetName val="COPING"/>
      <sheetName val="_x005f_x005f_x005f_x0000_k_x005f_x005f_x005f_x0000_y_x0"/>
      <sheetName val="북제주원가"/>
      <sheetName val="맨홀수량산출_x0000__x0000__x0000__x00"/>
      <sheetName val="_x000a_검ǀ_x0000__x0000__x0000_"/>
      <sheetName val="건축원가"/>
      <sheetName val="신청서"/>
      <sheetName val="금융자산집계표"/>
      <sheetName val="기초자료입력"/>
      <sheetName val="도체종-상수표"/>
      <sheetName val="확정실적"/>
      <sheetName val="MACRO(전선관)"/>
      <sheetName val="찍기"/>
      <sheetName val="중기일위대가"/>
      <sheetName val="유탕내역서"/>
      <sheetName val="장성터널내역서 "/>
      <sheetName val="장성터널내역서1"/>
      <sheetName val="총괄원가계산서(계약)"/>
      <sheetName val="총괄표(계약)"/>
      <sheetName val="총괄계약내역서"/>
      <sheetName val="총괄변경원가"/>
      <sheetName val="총괄표(변경)"/>
      <sheetName val="총괄변경내역서"/>
      <sheetName val="자재집계"/>
      <sheetName val="레미콘"/>
      <sheetName val="철근"/>
      <sheetName val="기타"/>
      <sheetName val="골재"/>
      <sheetName val="토량집"/>
      <sheetName val="순성토"/>
      <sheetName val="교량수량집계"/>
      <sheetName val="교량자재집계"/>
      <sheetName val="토자집계표"/>
      <sheetName val="교량토공집계"/>
      <sheetName val="시점토공"/>
      <sheetName val="교각부"/>
      <sheetName val="종점토공"/>
      <sheetName val="물푸기"/>
      <sheetName val="교량철근집계"/>
      <sheetName val="라멘수량"/>
      <sheetName val="접속집계"/>
      <sheetName val="접속철근집계"/>
      <sheetName val="접속슬래브"/>
      <sheetName val="교명주"/>
      <sheetName val="변경단가산출"/>
      <sheetName val="변경단가(합판)"/>
      <sheetName val="변경단가(사토)"/>
      <sheetName val="변경단가(순성토)"/>
      <sheetName val="공사비증감대비표"/>
      <sheetName val="수량증감대비"/>
      <sheetName val="공정갑지"/>
      <sheetName val="수량갑지"/>
      <sheetName val="갑지 (2)"/>
      <sheetName val="설계변경사유서)"/>
      <sheetName val="갑지1"/>
      <sheetName val="4.공.기"/>
      <sheetName val="5.동.인"/>
      <sheetName val="주요자재"/>
      <sheetName val="7.공사"/>
      <sheetName val="앞표지"/>
      <sheetName val="앞표지 (2)"/>
      <sheetName val="000000"/>
      <sheetName val="results"/>
      <sheetName val="내역총괄"/>
      <sheetName val="직접인건비"/>
      <sheetName val="직접경비"/>
      <sheetName val="인력"/>
      <sheetName val="2호맨홀공제수량"/>
      <sheetName val="전익자재"/>
      <sheetName val="Stem Footing"/>
      <sheetName val="폐기물(2)"/>
      <sheetName val="설명"/>
      <sheetName val="기안"/>
      <sheetName val="CODE"/>
      <sheetName val="비탈면보호공수량산출"/>
      <sheetName val="일위집계(기존)"/>
      <sheetName val="시중노임(공사)"/>
      <sheetName val="별표집계"/>
      <sheetName val="1.우편집중내역서"/>
      <sheetName val="9811"/>
      <sheetName val="내역서 (2)"/>
      <sheetName val="건축내역서"/>
      <sheetName val="설비내역서"/>
      <sheetName val="전기내역서"/>
      <sheetName val="96노임기준"/>
      <sheetName val="공종별집계"/>
      <sheetName val="건축,토목집계"/>
      <sheetName val="토목내역"/>
      <sheetName val="전체"/>
      <sheetName val="수목데이타 "/>
      <sheetName val="MOTOR"/>
      <sheetName val="DATE"/>
      <sheetName val="POOM_MOTO"/>
      <sheetName val="POOM_MOTO2"/>
      <sheetName val="RESOURCE"/>
      <sheetName val="PROJECT BRIEF(EX.NEW)"/>
      <sheetName val="본체"/>
      <sheetName val="Cable임피던스"/>
      <sheetName val="내역서 총괄표"/>
      <sheetName val="예산서"/>
      <sheetName val="한전수탁공사비"/>
      <sheetName val="내역서(1공구)"/>
      <sheetName val="001"/>
      <sheetName val="수리결과"/>
      <sheetName val="3.공통공사대비"/>
      <sheetName val="기본사항"/>
      <sheetName val="주관사업"/>
      <sheetName val="샤워실위생"/>
      <sheetName val="금융"/>
      <sheetName val="실행"/>
      <sheetName val="물량"/>
      <sheetName val="돈암사업"/>
      <sheetName val="하수급견적대비"/>
      <sheetName val="분당임차변경"/>
      <sheetName val="카펫타일"/>
      <sheetName val="은행"/>
      <sheetName val="환산"/>
      <sheetName val="물량산출근거"/>
      <sheetName val="부울3"/>
      <sheetName val="자재명세서"/>
      <sheetName val="시방기준"/>
      <sheetName val="공사개요8~11"/>
      <sheetName val="지급자재비"/>
      <sheetName val="지급자재비 (2)"/>
      <sheetName val="지급자재비 (3)"/>
      <sheetName val="지급자재비 (4)"/>
      <sheetName val="간지"/>
      <sheetName val="현장관리비 산출내역"/>
      <sheetName val="조건표"/>
      <sheetName val="내역표지"/>
      <sheetName val="자재단가비교표"/>
      <sheetName val="DATA1"/>
      <sheetName val="인건비 "/>
      <sheetName val="사업총괄"/>
      <sheetName val="5.모델링"/>
      <sheetName val="2.단면가정"/>
      <sheetName val="금액내역서"/>
      <sheetName val="가로등"/>
      <sheetName val="AHU집계"/>
      <sheetName val="공조기휀"/>
      <sheetName val="공조기"/>
      <sheetName val="산#3-2"/>
      <sheetName val="산#3-1"/>
      <sheetName val="산#3-2-2"/>
      <sheetName val="실행예산서"/>
      <sheetName val="1.3 현장계측설비"/>
      <sheetName val="한강운반비"/>
      <sheetName val="단면가정"/>
      <sheetName val="케이블류 OLD"/>
      <sheetName val="1,2공구원가계산서"/>
      <sheetName val="2공구산출내역"/>
      <sheetName val="1공구산출내역서"/>
      <sheetName val="선급금신청서"/>
      <sheetName val="설직재-1"/>
      <sheetName val="수량계산서 집계표(가설 신설 및 철거-을지로3가 2호선)"/>
      <sheetName val="공종"/>
      <sheetName val="수량계산서 집계표(신설-을지로3가 2호선)"/>
      <sheetName val="수량계산서 집계표(철거-을지로3가 2호선)"/>
      <sheetName val="H-PILE수량집계"/>
      <sheetName val="반별DATA"/>
      <sheetName val="재료"/>
      <sheetName val="설치자재"/>
      <sheetName val="기초목록"/>
      <sheetName val="단가(자재)"/>
      <sheetName val="을지"/>
      <sheetName val="목차"/>
      <sheetName val="직노"/>
      <sheetName val="00천안(건.구.차)"/>
      <sheetName val="6호기"/>
      <sheetName val="가설개략"/>
      <sheetName val="6. 직접경비"/>
      <sheetName val="담장산출"/>
      <sheetName val="01"/>
      <sheetName val="GT 1050x650"/>
      <sheetName val="타공이기수량"/>
      <sheetName val="금전출납"/>
      <sheetName val="특수선일위대가"/>
      <sheetName val="부대시설"/>
      <sheetName val="평가내역"/>
      <sheetName val="조명시설"/>
      <sheetName val="인부신상자료"/>
      <sheetName val="도급내역서"/>
      <sheetName val="주요자재단가"/>
      <sheetName val="단위중량"/>
      <sheetName val="공예을"/>
      <sheetName val="개요"/>
      <sheetName val="AS포장복구_"/>
      <sheetName val="빌딩_안내"/>
      <sheetName val="01_가로등"/>
      <sheetName val="02_펌프장"/>
      <sheetName val="맨홀수량산출[내역서_xls]건축-물"/>
      <sheetName val="준검_내역서"/>
      <sheetName val="광통신 견적내역서1"/>
      <sheetName val="DB"/>
      <sheetName val="품셈TABLE"/>
      <sheetName val="단가적용(터널)"/>
      <sheetName val="단위가격"/>
      <sheetName val="단위가격_할증"/>
      <sheetName val="설명서"/>
      <sheetName val="_"/>
      <sheetName val="_내역서.xls__내역서.xls__"/>
      <sheetName val="_내역서.xls__내역서.xls__내역서.xls__"/>
      <sheetName val="_내역서.xls__"/>
      <sheetName val="_검ǀ"/>
      <sheetName val="간접비"/>
      <sheetName val="[내역서.xls][내역서.xls][내역서.xls]___2"/>
      <sheetName val="내역서1999.8최종"/>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sheetData sheetId="186"/>
      <sheetData sheetId="187"/>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sheetData sheetId="199"/>
      <sheetData sheetId="200"/>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refreshError="1"/>
      <sheetData sheetId="218"/>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sheetData sheetId="513"/>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sheetData sheetId="593"/>
      <sheetData sheetId="594"/>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타견적1"/>
      <sheetName val="타견적2"/>
      <sheetName val="타견적3"/>
      <sheetName val="견적대비표"/>
      <sheetName val="내역서"/>
      <sheetName val="단가대비표"/>
      <sheetName val="PANEL 중량산출"/>
      <sheetName val="중량산출"/>
      <sheetName val="수량산출"/>
      <sheetName val="일위"/>
      <sheetName val="합천내역"/>
      <sheetName val="9GNG운반"/>
      <sheetName val="정공공사"/>
      <sheetName val="신우"/>
      <sheetName val="일위총괄표"/>
      <sheetName val="데이타"/>
      <sheetName val="식재인부"/>
      <sheetName val="CTEMCOST"/>
      <sheetName val="N賃率-職"/>
      <sheetName val="매립"/>
      <sheetName val="工완성공사율"/>
      <sheetName val="제출내역 (2)"/>
      <sheetName val="수량산출(음암)"/>
      <sheetName val="입찰안"/>
      <sheetName val="송라초중학교(final)"/>
      <sheetName val="Sheet1"/>
      <sheetName val="수지표"/>
      <sheetName val="셀명"/>
      <sheetName val="설계명세서"/>
      <sheetName val="대치판정"/>
      <sheetName val="약품설비"/>
      <sheetName val="공사원가계산서"/>
      <sheetName val="갑지"/>
      <sheetName val="부하계산서"/>
      <sheetName val="1안"/>
      <sheetName val="일위대가"/>
      <sheetName val="을"/>
      <sheetName val="예총"/>
      <sheetName val="일위대가표"/>
      <sheetName val="철집"/>
      <sheetName val="강교(Sub)"/>
      <sheetName val="여과지동"/>
      <sheetName val="기초자료"/>
      <sheetName val="내역"/>
      <sheetName val="내역서1"/>
      <sheetName val="99노임기준"/>
      <sheetName val="집계표"/>
      <sheetName val="단가 및 재료비"/>
      <sheetName val="중기사용료산출근거"/>
      <sheetName val="도급"/>
      <sheetName val="일위대가목차"/>
      <sheetName val="01"/>
      <sheetName val="약품공급2"/>
      <sheetName val="공조기"/>
      <sheetName val="AHU집계"/>
      <sheetName val="공조기휀"/>
      <sheetName val="C3"/>
      <sheetName val="1단계"/>
      <sheetName val="2.대외공문"/>
      <sheetName val="H-PILE수량집계"/>
      <sheetName val="H PILE수량"/>
      <sheetName val="한일양산"/>
      <sheetName val="#REF"/>
      <sheetName val="일위목록"/>
      <sheetName val="MOTOR"/>
      <sheetName val="안전장치"/>
      <sheetName val="사통"/>
      <sheetName val="EP0618"/>
      <sheetName val="합의경상"/>
      <sheetName val="샘플표지"/>
      <sheetName val="총괄표"/>
      <sheetName val="중강당 내역"/>
      <sheetName val="FA설치명세"/>
      <sheetName val="T13(P68~72,78)"/>
      <sheetName val="DATA"/>
      <sheetName val="증감대비"/>
      <sheetName val="Ⅲ.설계명세서"/>
      <sheetName val="Total"/>
      <sheetName val="BasePriceList"/>
      <sheetName val="수량산출서"/>
      <sheetName val="실행철강하도"/>
      <sheetName val="포장집계"/>
      <sheetName val="포장연장"/>
      <sheetName val="견"/>
      <sheetName val="날개벽"/>
      <sheetName val="106C0300"/>
      <sheetName val="1검토보고서"/>
      <sheetName val="준공조서"/>
      <sheetName val="공사준공계"/>
      <sheetName val="준공검사보고서"/>
      <sheetName val="건축내역"/>
      <sheetName val="구체"/>
      <sheetName val="좌측날개벽"/>
      <sheetName val="우측날개벽"/>
      <sheetName val="원가계산서"/>
      <sheetName val="역T형교대(말뚝기초)"/>
      <sheetName val="입고장부 (4)"/>
      <sheetName val="을부담운반비"/>
      <sheetName val="내부부하"/>
      <sheetName val="재집"/>
      <sheetName val="직재"/>
      <sheetName val="소방"/>
      <sheetName val="SUMMARY"/>
      <sheetName val="갑지(추정)"/>
      <sheetName val="J直材4"/>
      <sheetName val="양식"/>
      <sheetName val="표지"/>
      <sheetName val="총괄실행예산서"/>
      <sheetName val="설계기준"/>
      <sheetName val="내역1"/>
      <sheetName val="단가"/>
      <sheetName val="공문"/>
      <sheetName val="PANEL_중량산출"/>
      <sheetName val="수량산출기초(케블등)"/>
      <sheetName val="XL4Poppy"/>
      <sheetName val="공사착공계"/>
      <sheetName val="편성절차"/>
      <sheetName val="GAEYO"/>
      <sheetName val="용수량(생활용수)"/>
      <sheetName val="일위대가(1)"/>
      <sheetName val="개산공사비"/>
      <sheetName val="단가표"/>
      <sheetName val="재료비"/>
      <sheetName val="간접경상비"/>
      <sheetName val="일위1"/>
      <sheetName val="화재 탐지 설비"/>
      <sheetName val="일위대가(가설)"/>
      <sheetName val="대창(함평)"/>
      <sheetName val="대창(장성)"/>
      <sheetName val="대창(함평)-창열"/>
      <sheetName val="경비"/>
      <sheetName val="AILC004"/>
      <sheetName val="Sheet13"/>
      <sheetName val="발전기"/>
      <sheetName val="Sheet14"/>
      <sheetName val="1.설계조건"/>
      <sheetName val="LeadSchedule"/>
      <sheetName val="소요자재"/>
      <sheetName val="자동제어"/>
      <sheetName val="도체종-상수표"/>
      <sheetName val="내역서1999.8최종"/>
      <sheetName val="노무"/>
      <sheetName val="요율"/>
      <sheetName val="단가산출"/>
      <sheetName val="일위대가목록"/>
      <sheetName val="교량하부공"/>
      <sheetName val="인제내역"/>
      <sheetName val="단가일람표"/>
      <sheetName val="노임단가"/>
      <sheetName val="밸브설치"/>
      <sheetName val="간접"/>
      <sheetName val="3.하중산정4.지지력"/>
      <sheetName val="기안"/>
      <sheetName val="오억미만"/>
      <sheetName val="내역서(총)"/>
      <sheetName val="캔개발배경"/>
      <sheetName val="캔판매목표"/>
      <sheetName val="시장"/>
      <sheetName val="일정표"/>
      <sheetName val="공종집계"/>
      <sheetName val="하도급계획"/>
      <sheetName val="GT 1050x650"/>
      <sheetName val="Front"/>
      <sheetName val="wall"/>
      <sheetName val="공사설계"/>
      <sheetName val="식재"/>
      <sheetName val="시설물"/>
      <sheetName val="식재출력용"/>
      <sheetName val="유지관리"/>
      <sheetName val="1.수인터널"/>
      <sheetName val="시화점실행"/>
      <sheetName val="9509"/>
      <sheetName val="조명시설"/>
      <sheetName val="내역서2안"/>
      <sheetName val="건축"/>
      <sheetName val="8.3해석단면 선정"/>
      <sheetName val="맨홀"/>
      <sheetName val="DATE"/>
      <sheetName val="SCANCHEM"/>
      <sheetName val="1. 설계조건 2.단면가정 3. 하중계산"/>
      <sheetName val="DATA 입력란"/>
      <sheetName val="내역을"/>
      <sheetName val="Sheet5"/>
      <sheetName val="품셈표"/>
      <sheetName val="Macro1"/>
      <sheetName val="월별지출"/>
      <sheetName val="일용직급여"/>
      <sheetName val="일용직"/>
      <sheetName val="최초설계"/>
      <sheetName val="수목데이타"/>
      <sheetName val="GI-LIST"/>
      <sheetName val="확정실적"/>
      <sheetName val="22전선(P)"/>
      <sheetName val="22전선(L)"/>
      <sheetName val="22전선(R)"/>
      <sheetName val="예산명세서"/>
      <sheetName val="자료입력"/>
      <sheetName val="Sheet2"/>
      <sheetName val="MA"/>
      <sheetName val="내역전기"/>
      <sheetName val="단순공사비단가표"/>
      <sheetName val="가도공"/>
      <sheetName val="인사자료총집계"/>
      <sheetName val="UNIT"/>
      <sheetName val="관급자재대"/>
      <sheetName val="포장수량"/>
      <sheetName val="연습"/>
      <sheetName val="골조"/>
      <sheetName val="BJJIN"/>
      <sheetName val="기계경비"/>
      <sheetName val="CC16-내역서"/>
      <sheetName val="1.일위대가"/>
      <sheetName val="평3"/>
      <sheetName val="부대내역"/>
      <sheetName val="배수통관(좌)"/>
      <sheetName val="템플릿"/>
      <sheetName val="토공총괄표"/>
      <sheetName val="원가계산"/>
      <sheetName val="기초자료입력"/>
      <sheetName val="설계산출표지"/>
      <sheetName val="Macro(차단기)"/>
      <sheetName val="MACRO(전선관)"/>
      <sheetName val="내역표지"/>
      <sheetName val="수목단가"/>
      <sheetName val="시설수량표"/>
      <sheetName val="식재수량표"/>
      <sheetName val="자재단가"/>
      <sheetName val="횡배수관토공수량"/>
      <sheetName val="옥외"/>
      <sheetName val="공사"/>
      <sheetName val="유림골조"/>
      <sheetName val="단가산출1"/>
      <sheetName val="단가산출2"/>
      <sheetName val="Sheet3"/>
      <sheetName val="지급자재"/>
      <sheetName val="자단"/>
      <sheetName val="인공산출"/>
      <sheetName val="일위_파일"/>
      <sheetName val="단면치수"/>
      <sheetName val="단가비교표"/>
      <sheetName val="과천MAIN"/>
      <sheetName val="노임"/>
      <sheetName val="정부노임단가"/>
      <sheetName val="터널조도"/>
      <sheetName val="가설건물"/>
      <sheetName val="시행후면적"/>
      <sheetName val="ABUT수량-A1"/>
      <sheetName val="원가 (2)"/>
      <sheetName val="배수공 시멘트 및 골재량 산출"/>
      <sheetName val="WORK"/>
      <sheetName val="SANBAISU"/>
      <sheetName val="SANTOGO"/>
      <sheetName val="부하(성남)"/>
      <sheetName val="조도계산서 (도서)"/>
      <sheetName val="부하LOAD"/>
      <sheetName val="ITEM"/>
      <sheetName val="I一般比"/>
      <sheetName val="대비"/>
      <sheetName val="공사개요"/>
      <sheetName val="환경기계공정표 (3)"/>
      <sheetName val="철근량 산정"/>
      <sheetName val="품셈TABLE"/>
      <sheetName val="물량표"/>
      <sheetName val="원가-총"/>
      <sheetName val="직접비"/>
      <sheetName val="제출내역_(2)"/>
      <sheetName val="단가_및_재료비"/>
      <sheetName val="2_대외공문"/>
      <sheetName val="H_PILE수량"/>
      <sheetName val="전기"/>
      <sheetName val="98수문일위"/>
      <sheetName val="제원및배치"/>
      <sheetName val="목차"/>
      <sheetName val="연동내역"/>
      <sheetName val="골조시행"/>
      <sheetName val="동해title"/>
      <sheetName val="가설"/>
      <sheetName val="자재대"/>
      <sheetName val="총_구조물공"/>
      <sheetName val="건축집계표"/>
      <sheetName val="공통비총괄표"/>
      <sheetName val="방배동내역(리라)"/>
      <sheetName val="공통가설"/>
      <sheetName val="부대공사총괄"/>
      <sheetName val="현장경비"/>
      <sheetName val="건축공사집계표"/>
      <sheetName val="방배동내역 (총괄)"/>
      <sheetName val="실행내역서 "/>
      <sheetName val="2F 회의실견적(5_14 일대)"/>
      <sheetName val="예가표"/>
      <sheetName val="품목납기"/>
      <sheetName val="전차선로 물량표"/>
      <sheetName val="제-노임"/>
      <sheetName val="제직재"/>
      <sheetName val="감가상각"/>
      <sheetName val="96갑지"/>
      <sheetName val="인건-측정"/>
      <sheetName val="기본일위"/>
      <sheetName val="S0"/>
      <sheetName val="노무비"/>
      <sheetName val="sw1"/>
      <sheetName val="NOMUBI"/>
      <sheetName val="동원(3)"/>
      <sheetName val="예정(3)"/>
      <sheetName val="원가_(2)"/>
      <sheetName val="6PILE  (돌출)"/>
      <sheetName val="CT "/>
      <sheetName val="copy"/>
      <sheetName val="001"/>
      <sheetName val="외천교"/>
      <sheetName val="종배수관"/>
      <sheetName val="설비"/>
      <sheetName val="부산4"/>
      <sheetName val="부대공Ⅱ"/>
      <sheetName val="갑"/>
      <sheetName val="일_4_"/>
      <sheetName val="N賃率_職"/>
      <sheetName val="내역서1-2"/>
      <sheetName val="일(4)"/>
      <sheetName val="00노임기준"/>
      <sheetName val="관리자"/>
      <sheetName val="금액내역서"/>
      <sheetName val="설직재-1"/>
      <sheetName val="1.토공집계표"/>
      <sheetName val="참조"/>
      <sheetName val="직노"/>
      <sheetName val="실행내역"/>
      <sheetName val="토목공사일반"/>
      <sheetName val="집계"/>
      <sheetName val="패널"/>
      <sheetName val="실측자료"/>
      <sheetName val="setup"/>
      <sheetName val="단가 (2)"/>
      <sheetName val="설계명세서(선로)"/>
      <sheetName val="이월가격"/>
      <sheetName val="수지예산"/>
      <sheetName val="전신환매도율"/>
      <sheetName val="원본(갑지)"/>
      <sheetName val="중기사용료"/>
      <sheetName val="하조서"/>
      <sheetName val="G.R300경비"/>
      <sheetName val="관급_File"/>
      <sheetName val="내역(영일)"/>
      <sheetName val="산출내역서집계표"/>
      <sheetName val="임시정보시트"/>
      <sheetName val="임율"/>
      <sheetName val="전시사인집계"/>
      <sheetName val="수량"/>
      <sheetName val="목록"/>
      <sheetName val="인건비"/>
      <sheetName val="OPT7"/>
      <sheetName val="발신정보"/>
      <sheetName val="실정공사비단가표"/>
      <sheetName val=" 총괄표"/>
      <sheetName val="토적표"/>
      <sheetName val="호남2"/>
      <sheetName val="2F_회의실견적(5_14_일대)"/>
      <sheetName val="금호"/>
      <sheetName val="한전고리-을"/>
      <sheetName val="10월가격"/>
      <sheetName val="기타유틸리티설비"/>
      <sheetName val="명세서"/>
      <sheetName val="우각부보강"/>
      <sheetName val="YES-T"/>
      <sheetName val="산출근거#2-3"/>
      <sheetName val="COVER"/>
      <sheetName val="산출내역서"/>
      <sheetName val="직공비"/>
      <sheetName val="Piping Design Data"/>
      <sheetName val="순공사비"/>
      <sheetName val="SCH"/>
      <sheetName val="저리조양"/>
      <sheetName val="SBarch산근"/>
      <sheetName val="건축-물가변동"/>
      <sheetName val="공량서"/>
      <sheetName val="기관"/>
      <sheetName val="257A1"/>
      <sheetName val="교환노무"/>
      <sheetName val="K1자재(3차등)"/>
      <sheetName val="총괄"/>
      <sheetName val="운동장 (2)"/>
      <sheetName val="Sheet4"/>
      <sheetName val="유기공정"/>
      <sheetName val="산근"/>
      <sheetName val="공통(20-91)"/>
      <sheetName val="JUCK"/>
      <sheetName val="차액보증"/>
      <sheetName val="업무분장 "/>
      <sheetName val="공통"/>
      <sheetName val="노원열병합  건축공사기성내역서"/>
      <sheetName val="소비자가"/>
      <sheetName val="판매96"/>
      <sheetName val="price"/>
      <sheetName val="실행비교"/>
      <sheetName val="Project Brief"/>
      <sheetName val="각형맨홀"/>
      <sheetName val="PANEL_중량산출1"/>
      <sheetName val="조도계산서_(도서)"/>
      <sheetName val="원가_(2)1"/>
      <sheetName val="내역서1999_8최종"/>
      <sheetName val="전차선로_물량표"/>
      <sheetName val="Piping_Design_Data"/>
      <sheetName val="6PILE__(돌출)"/>
      <sheetName val="CT_"/>
      <sheetName val="실행내역서_"/>
      <sheetName val="1_토공집계표"/>
      <sheetName val="단가_(2)"/>
      <sheetName val="일보"/>
      <sheetName val="현장지지물물량"/>
      <sheetName val="사업장공제"/>
      <sheetName val="물량산출근거"/>
      <sheetName val="단위수량"/>
      <sheetName val="가시설수량"/>
      <sheetName val="WIND"/>
      <sheetName val="단중표"/>
      <sheetName val="model master"/>
      <sheetName val="가격"/>
      <sheetName val="교각계산"/>
      <sheetName val="CON기초"/>
      <sheetName val="Sheet1 (2)"/>
      <sheetName val="설 계"/>
      <sheetName val="잡철물"/>
      <sheetName val="판넬"/>
      <sheetName val="토공"/>
      <sheetName val="현장관리비 산출내역"/>
      <sheetName val="수지"/>
      <sheetName val="당사수지"/>
      <sheetName val="6호기"/>
      <sheetName val="가시설단위수량"/>
      <sheetName val="예산내역서(총괄)"/>
      <sheetName val="예산내역서"/>
      <sheetName val="공제대산출"/>
      <sheetName val="운반공사,공구손료"/>
      <sheetName val="중강당_내역"/>
      <sheetName val="Ⅲ_설계명세서"/>
      <sheetName val="토적계산"/>
      <sheetName val="1.판매계획"/>
      <sheetName val="FAB별"/>
      <sheetName val="품셈"/>
      <sheetName val="근로소득 세액표"/>
      <sheetName val="건강보험 표준요율표"/>
      <sheetName val="국민연금 표준요율표"/>
      <sheetName val="경성자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v>0</v>
          </cell>
          <cell r="H4" t="str">
            <v>NO.1-00-00</v>
          </cell>
        </row>
        <row r="5">
          <cell r="A5">
            <v>5</v>
          </cell>
          <cell r="B5" t="str">
            <v xml:space="preserve"> </v>
          </cell>
          <cell r="C5" t="str">
            <v xml:space="preserve"> </v>
          </cell>
          <cell r="D5" t="str">
            <v xml:space="preserve"> </v>
          </cell>
          <cell r="E5" t="str">
            <v xml:space="preserve"> </v>
          </cell>
          <cell r="F5" t="str">
            <v xml:space="preserve"> </v>
          </cell>
          <cell r="G5">
            <v>0</v>
          </cell>
          <cell r="H5" t="str">
            <v xml:space="preserve"> </v>
          </cell>
        </row>
        <row r="6">
          <cell r="A6">
            <v>6</v>
          </cell>
          <cell r="B6">
            <v>0</v>
          </cell>
          <cell r="C6">
            <v>0</v>
          </cell>
          <cell r="D6">
            <v>0</v>
          </cell>
          <cell r="E6">
            <v>0</v>
          </cell>
          <cell r="F6" t="str">
            <v xml:space="preserve"> </v>
          </cell>
        </row>
        <row r="7">
          <cell r="A7">
            <v>7</v>
          </cell>
          <cell r="B7">
            <v>0</v>
          </cell>
          <cell r="C7">
            <v>0</v>
          </cell>
          <cell r="D7">
            <v>0</v>
          </cell>
          <cell r="E7">
            <v>0</v>
          </cell>
          <cell r="F7" t="str">
            <v xml:space="preserve"> </v>
          </cell>
        </row>
        <row r="8">
          <cell r="A8">
            <v>8</v>
          </cell>
          <cell r="B8">
            <v>0</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v>0</v>
          </cell>
          <cell r="D25">
            <v>0</v>
          </cell>
          <cell r="E25">
            <v>0</v>
          </cell>
          <cell r="F25">
            <v>0</v>
          </cell>
          <cell r="G25" t="str">
            <v xml:space="preserve"> </v>
          </cell>
          <cell r="H25" t="str">
            <v>NO.1-00-00</v>
          </cell>
        </row>
        <row r="26">
          <cell r="B26" t="str">
            <v>PLACARD BATTEN</v>
          </cell>
          <cell r="C26" t="str">
            <v>7,400L</v>
          </cell>
          <cell r="D26" t="str">
            <v>SET</v>
          </cell>
          <cell r="E26">
            <v>1</v>
          </cell>
          <cell r="F26">
            <v>0</v>
          </cell>
          <cell r="G26">
            <v>0</v>
          </cell>
          <cell r="H26" t="str">
            <v>NO.1-01-00</v>
          </cell>
        </row>
        <row r="27">
          <cell r="A27">
            <v>26</v>
          </cell>
          <cell r="B27" t="str">
            <v xml:space="preserve">DRAW CURTAIN </v>
          </cell>
          <cell r="C27" t="str">
            <v>8,660 x 3,300H</v>
          </cell>
          <cell r="D27" t="str">
            <v>SET</v>
          </cell>
          <cell r="E27">
            <v>1</v>
          </cell>
          <cell r="F27" t="str">
            <v xml:space="preserve"> </v>
          </cell>
          <cell r="G27">
            <v>0</v>
          </cell>
          <cell r="H27" t="str">
            <v>NO.1-02-00</v>
          </cell>
        </row>
        <row r="28">
          <cell r="A28">
            <v>27</v>
          </cell>
          <cell r="B28" t="str">
            <v xml:space="preserve">ROLL SCREEN </v>
          </cell>
          <cell r="C28" t="str">
            <v>1,800L x 1,200H</v>
          </cell>
          <cell r="D28" t="str">
            <v>SET</v>
          </cell>
          <cell r="E28">
            <v>1</v>
          </cell>
          <cell r="F28" t="str">
            <v xml:space="preserve"> </v>
          </cell>
          <cell r="G28">
            <v>0</v>
          </cell>
          <cell r="H28" t="str">
            <v>NO.1-03-00</v>
          </cell>
        </row>
        <row r="29">
          <cell r="A29">
            <v>28</v>
          </cell>
          <cell r="B29" t="str">
            <v>ROLL FLAG</v>
          </cell>
          <cell r="C29" t="str">
            <v>3,500L x 2,500H</v>
          </cell>
          <cell r="D29" t="str">
            <v>SET</v>
          </cell>
          <cell r="E29">
            <v>1</v>
          </cell>
          <cell r="F29">
            <v>0</v>
          </cell>
          <cell r="G29">
            <v>0</v>
          </cell>
          <cell r="H29" t="str">
            <v>NO.1-04-00</v>
          </cell>
        </row>
        <row r="30">
          <cell r="A30">
            <v>29</v>
          </cell>
          <cell r="B30" t="str">
            <v>COVER CURTAIN</v>
          </cell>
          <cell r="C30" t="str">
            <v>8,800 x 3,500H</v>
          </cell>
          <cell r="D30" t="str">
            <v>SET</v>
          </cell>
          <cell r="E30">
            <v>1</v>
          </cell>
          <cell r="F30">
            <v>0</v>
          </cell>
          <cell r="G30">
            <v>0</v>
          </cell>
          <cell r="H30" t="str">
            <v>NO.1-05-00</v>
          </cell>
        </row>
        <row r="31">
          <cell r="A31">
            <v>30</v>
          </cell>
          <cell r="B31" t="str">
            <v>WINDOW DARKEN CURTAIN</v>
          </cell>
          <cell r="C31" t="str">
            <v>4,050L x 3,500H</v>
          </cell>
          <cell r="D31" t="str">
            <v>SET</v>
          </cell>
          <cell r="E31">
            <v>6</v>
          </cell>
          <cell r="F31">
            <v>0</v>
          </cell>
          <cell r="G31">
            <v>0</v>
          </cell>
          <cell r="H31" t="str">
            <v>NO.1-06-00</v>
          </cell>
        </row>
        <row r="32">
          <cell r="A32">
            <v>31</v>
          </cell>
          <cell r="B32" t="str">
            <v>DOOR DARKEN CURTAIN</v>
          </cell>
          <cell r="C32" t="str">
            <v>4,050L x 3,500H</v>
          </cell>
          <cell r="D32" t="str">
            <v>SET</v>
          </cell>
          <cell r="E32">
            <v>2</v>
          </cell>
          <cell r="F32">
            <v>0</v>
          </cell>
          <cell r="G32">
            <v>0</v>
          </cell>
          <cell r="H32" t="str">
            <v>NO.1-06-00</v>
          </cell>
        </row>
        <row r="33">
          <cell r="A33">
            <v>32</v>
          </cell>
          <cell r="B33" t="str">
            <v>GRID IRON</v>
          </cell>
          <cell r="C33" t="str">
            <v>8600L x 900D</v>
          </cell>
          <cell r="D33" t="str">
            <v>L/S</v>
          </cell>
          <cell r="E33">
            <v>1</v>
          </cell>
          <cell r="F33">
            <v>0</v>
          </cell>
          <cell r="G33">
            <v>0</v>
          </cell>
          <cell r="H33" t="str">
            <v>NO.1-07-00</v>
          </cell>
        </row>
        <row r="34">
          <cell r="A34">
            <v>33</v>
          </cell>
          <cell r="B34" t="str">
            <v>CONTROL PANEL</v>
          </cell>
          <cell r="C34" t="str">
            <v>600L x 1,000H x 250W</v>
          </cell>
          <cell r="D34" t="str">
            <v>SET</v>
          </cell>
          <cell r="E34">
            <v>1</v>
          </cell>
          <cell r="F34">
            <v>0</v>
          </cell>
          <cell r="G34">
            <v>0</v>
          </cell>
          <cell r="H34" t="str">
            <v>NO.1-08-00</v>
          </cell>
        </row>
        <row r="35">
          <cell r="A35">
            <v>34</v>
          </cell>
          <cell r="B35" t="str">
            <v>CONTROL BOARD</v>
          </cell>
          <cell r="C35" t="str">
            <v xml:space="preserve"> </v>
          </cell>
          <cell r="D35" t="str">
            <v>SET</v>
          </cell>
          <cell r="E35">
            <v>1</v>
          </cell>
          <cell r="F35">
            <v>0</v>
          </cell>
          <cell r="G35">
            <v>0</v>
          </cell>
          <cell r="H35" t="str">
            <v>NO.1-09-00</v>
          </cell>
        </row>
        <row r="36">
          <cell r="A36">
            <v>35</v>
          </cell>
          <cell r="B36" t="str">
            <v>배관 및 배선</v>
          </cell>
          <cell r="C36" t="str">
            <v xml:space="preserve"> </v>
          </cell>
          <cell r="D36" t="str">
            <v>식</v>
          </cell>
          <cell r="E36">
            <v>1</v>
          </cell>
          <cell r="F36">
            <v>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v>0</v>
          </cell>
          <cell r="G39">
            <v>0</v>
          </cell>
          <cell r="H39" t="str">
            <v xml:space="preserve"> </v>
          </cell>
        </row>
        <row r="40">
          <cell r="A40">
            <v>39</v>
          </cell>
          <cell r="B40" t="str">
            <v xml:space="preserve"> </v>
          </cell>
          <cell r="C40" t="str">
            <v xml:space="preserve"> </v>
          </cell>
          <cell r="D40" t="str">
            <v xml:space="preserve"> </v>
          </cell>
          <cell r="E40" t="str">
            <v xml:space="preserve"> </v>
          </cell>
          <cell r="F40">
            <v>0</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v>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v>0</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v>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v>0</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v>0</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v>0</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v>0</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v>0</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v>0</v>
          </cell>
          <cell r="D113">
            <v>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v>0</v>
          </cell>
          <cell r="C124">
            <v>0</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v>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v>0</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v>0</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v>0</v>
          </cell>
          <cell r="D146" t="str">
            <v>EA</v>
          </cell>
          <cell r="E146">
            <v>1</v>
          </cell>
        </row>
        <row r="147">
          <cell r="A147" t="e">
            <v>#REF!</v>
          </cell>
          <cell r="B147" t="str">
            <v>LIMIT SWITCH</v>
          </cell>
          <cell r="C147">
            <v>0</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v>0</v>
          </cell>
          <cell r="D149" t="str">
            <v>M2</v>
          </cell>
          <cell r="E149">
            <v>2</v>
          </cell>
          <cell r="F149" t="str">
            <v>PIPE(1.76)=약 2M2</v>
          </cell>
        </row>
        <row r="150">
          <cell r="A150" t="e">
            <v>#REF!</v>
          </cell>
        </row>
        <row r="151">
          <cell r="A151" t="e">
            <v>#REF!</v>
          </cell>
          <cell r="B151">
            <v>0</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v>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v>0</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v>0</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v>0</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v>0</v>
          </cell>
          <cell r="D170" t="str">
            <v>M2</v>
          </cell>
          <cell r="E170">
            <v>1</v>
          </cell>
          <cell r="F170" t="str">
            <v>PIPE(0.8)=약 1M2</v>
          </cell>
        </row>
        <row r="171">
          <cell r="A171" t="e">
            <v>#REF!</v>
          </cell>
        </row>
        <row r="172">
          <cell r="A172" t="e">
            <v>#REF!</v>
          </cell>
          <cell r="B172">
            <v>0</v>
          </cell>
          <cell r="C172">
            <v>0</v>
          </cell>
          <cell r="D172">
            <v>0</v>
          </cell>
          <cell r="E172" t="str">
            <v xml:space="preserve"> </v>
          </cell>
        </row>
        <row r="173">
          <cell r="A173" t="e">
            <v>#REF!</v>
          </cell>
        </row>
        <row r="174">
          <cell r="A174" t="e">
            <v>#REF!</v>
          </cell>
        </row>
        <row r="175">
          <cell r="A175" t="e">
            <v>#REF!</v>
          </cell>
        </row>
        <row r="176">
          <cell r="A176" t="e">
            <v>#REF!</v>
          </cell>
          <cell r="B176">
            <v>0</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v>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v>0</v>
          </cell>
          <cell r="D185" t="str">
            <v>M2</v>
          </cell>
          <cell r="E185">
            <v>1</v>
          </cell>
          <cell r="F185" t="str">
            <v>PIPE(0.8)=약 1M2</v>
          </cell>
        </row>
        <row r="186">
          <cell r="A186" t="e">
            <v>#REF!</v>
          </cell>
        </row>
        <row r="187">
          <cell r="A187" t="e">
            <v>#REF!</v>
          </cell>
          <cell r="B187">
            <v>0</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v>0</v>
          </cell>
          <cell r="C200">
            <v>0</v>
          </cell>
          <cell r="D200">
            <v>0</v>
          </cell>
          <cell r="E200">
            <v>0</v>
          </cell>
          <cell r="F200" t="str">
            <v>293KG=0.293TON</v>
          </cell>
        </row>
        <row r="201">
          <cell r="A201" t="e">
            <v>#REF!</v>
          </cell>
          <cell r="B201" t="str">
            <v>공사명:GRID IRON(8,600L x 900D)</v>
          </cell>
          <cell r="C201">
            <v>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v>0</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v>0</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v>0</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v>0</v>
          </cell>
          <cell r="H243" t="str">
            <v xml:space="preserve"> </v>
          </cell>
        </row>
        <row r="245">
          <cell r="A245" t="e">
            <v>#REF!</v>
          </cell>
          <cell r="B245" t="str">
            <v>공사명: CONTROL BOARD</v>
          </cell>
          <cell r="C245">
            <v>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v>0</v>
          </cell>
          <cell r="D253" t="str">
            <v xml:space="preserve"> </v>
          </cell>
          <cell r="E253" t="str">
            <v xml:space="preserve"> </v>
          </cell>
          <cell r="F253" t="str">
            <v xml:space="preserve"> </v>
          </cell>
        </row>
        <row r="254">
          <cell r="A254" t="e">
            <v>#REF!</v>
          </cell>
          <cell r="B254" t="str">
            <v xml:space="preserve"> </v>
          </cell>
          <cell r="C254">
            <v>0</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v>0</v>
          </cell>
          <cell r="C262">
            <v>0</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v>0</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sheetData sheetId="386"/>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sheetData sheetId="397"/>
      <sheetData sheetId="398"/>
      <sheetData sheetId="399"/>
      <sheetData sheetId="400"/>
      <sheetData sheetId="401"/>
      <sheetData sheetId="402"/>
      <sheetData sheetId="403"/>
      <sheetData sheetId="404"/>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
      <sheetName val="본댐"/>
      <sheetName val="도수"/>
      <sheetName val="ssb"/>
      <sheetName val="증감"/>
      <sheetName val="토목"/>
      <sheetName val="국고"/>
      <sheetName val="발전"/>
      <sheetName val="건축"/>
      <sheetName val="건축내역"/>
      <sheetName val="기계"/>
      <sheetName val="전기"/>
      <sheetName val="통신"/>
      <sheetName val="집계"/>
      <sheetName val="챠트"/>
      <sheetName val="물가"/>
      <sheetName val="Sheet9"/>
      <sheetName val="Sheet10"/>
      <sheetName val="Sheet11"/>
      <sheetName val="Sheet12"/>
      <sheetName val="Sheet13"/>
      <sheetName val="Sheet14"/>
      <sheetName val="Sheet15"/>
      <sheetName val="Sheet16"/>
      <sheetName val="Module1"/>
      <sheetName val="수량산출"/>
      <sheetName val="단가 및 재료비"/>
      <sheetName val="중기사용료산출근거"/>
      <sheetName val="일위대가"/>
      <sheetName val="내역서 제출"/>
      <sheetName val="기본단가표"/>
      <sheetName val="8.PILE  (돌출)"/>
      <sheetName val="일위"/>
      <sheetName val="설계용지"/>
      <sheetName val="갑지"/>
      <sheetName val="수량총괄표"/>
      <sheetName val="내역서"/>
      <sheetName val="단가"/>
      <sheetName val="소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1999.8최종"/>
      <sheetName val="수량"/>
      <sheetName val="중량"/>
      <sheetName val="인건비"/>
      <sheetName val="단가대비표"/>
      <sheetName val="공내역서"/>
      <sheetName val="견적대비표"/>
      <sheetName val="타동명"/>
      <sheetName val="타진명-갑지"/>
      <sheetName val="타진명-2"/>
      <sheetName val="타영시스템"/>
      <sheetName val="전기"/>
      <sheetName val="수량산출"/>
      <sheetName val="철거산출근거"/>
      <sheetName val="N賃率-職"/>
      <sheetName val="일위대가"/>
      <sheetName val="수량산출(음암)"/>
      <sheetName val="건축내역"/>
      <sheetName val="개산공사비"/>
      <sheetName val="갑지"/>
      <sheetName val="집계표"/>
      <sheetName val="부대내역"/>
      <sheetName val="건축일위"/>
      <sheetName val="그라우팅일위"/>
      <sheetName val="노임단가"/>
      <sheetName val="수목단가"/>
      <sheetName val="시설수량표"/>
      <sheetName val="식재수량표"/>
      <sheetName val="일위목록"/>
      <sheetName val="TEL"/>
      <sheetName val="안전장치"/>
      <sheetName val="정공공사"/>
      <sheetName val="내역서"/>
      <sheetName val="간이(갑)"/>
      <sheetName val="공사개요"/>
      <sheetName val="현장관리비"/>
      <sheetName val="단가 및 재료비"/>
      <sheetName val="단가산출2"/>
      <sheetName val="00노임기준"/>
      <sheetName val="I一般比"/>
      <sheetName val="기본일위"/>
      <sheetName val="자재단가"/>
      <sheetName val="94"/>
      <sheetName val="Sheet1"/>
      <sheetName val="#REF"/>
      <sheetName val="신우"/>
      <sheetName val="소비자가"/>
      <sheetName val="건축"/>
      <sheetName val="제잡비"/>
      <sheetName val="데이타"/>
      <sheetName val="토사(PE)"/>
      <sheetName val="기계경비산출기준"/>
      <sheetName val="원가계산서"/>
      <sheetName val="총 원가계산"/>
      <sheetName val="자료"/>
      <sheetName val="간선"/>
      <sheetName val="전압"/>
      <sheetName val="조도"/>
      <sheetName val="동력"/>
      <sheetName val="Sheet14"/>
      <sheetName val="1안"/>
      <sheetName val="Sheet13"/>
      <sheetName val="단가표"/>
      <sheetName val="건축명"/>
      <sheetName val="기계명"/>
      <sheetName val="전기명"/>
      <sheetName val="토목명"/>
      <sheetName val="기초자료입력"/>
      <sheetName val="실행철강하도"/>
      <sheetName val="순공사원가"/>
      <sheetName val="단가"/>
      <sheetName val="설계명세서"/>
      <sheetName val="48단가"/>
      <sheetName val="단가산출"/>
      <sheetName val="예산내역서(총괄)"/>
      <sheetName val="예산내역서"/>
      <sheetName val="공제대산출"/>
      <sheetName val="운반공사,공구손료"/>
      <sheetName val="예총"/>
      <sheetName val="6호기"/>
      <sheetName val="강교(Sub)"/>
      <sheetName val="GEN"/>
      <sheetName val="말뚝지지력산정"/>
      <sheetName val="성북내역서(종합)"/>
      <sheetName val="영업2"/>
      <sheetName val="영업3"/>
      <sheetName val="표지"/>
      <sheetName val="전체"/>
      <sheetName val="일위"/>
      <sheetName val="백암비스타내역"/>
      <sheetName val="을지"/>
      <sheetName val="토공개요"/>
      <sheetName val="토공(1)"/>
      <sheetName val="간선계산서"/>
      <sheetName val="금액내역서"/>
      <sheetName val="일(4)"/>
      <sheetName val="재료비"/>
      <sheetName val="식재인부"/>
      <sheetName val="공량서"/>
      <sheetName val="내역서1-2"/>
      <sheetName val="내역서 제출"/>
      <sheetName val="도체종-상수표"/>
      <sheetName val="data"/>
      <sheetName val="대치판정"/>
      <sheetName val="설계산출표지"/>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설계서"/>
      <sheetName val="표지 (설계설명서)"/>
      <sheetName val="설계설명서"/>
      <sheetName val="목차"/>
      <sheetName val="1.표지"/>
      <sheetName val="원가계산서"/>
      <sheetName val="물품원가계산서"/>
      <sheetName val="2.표지"/>
      <sheetName val="총괄집계표"/>
      <sheetName val="공사비내역 집계표(신설)"/>
      <sheetName val="공사비내역서(신설)"/>
      <sheetName val="공사비내역 집계표(노후)"/>
      <sheetName val="공사비내역서(노후)"/>
      <sheetName val="관급자재비 집계표(신설)"/>
      <sheetName val="관급자재비(신설)"/>
      <sheetName val="관급자재비 집계표(노후)"/>
      <sheetName val="관급자재비(노후)"/>
      <sheetName val="관급자재비(관제센터)"/>
      <sheetName val="폐기물처리비 집계표"/>
      <sheetName val="폐기물처리비 내역서"/>
      <sheetName val="3.표지"/>
      <sheetName val="일위대가 집계표"/>
      <sheetName val="일위대가"/>
      <sheetName val="기계경비목록"/>
      <sheetName val="기계경비산출"/>
      <sheetName val="4.표지"/>
      <sheetName val="단가비교표"/>
      <sheetName val="5.표지"/>
      <sheetName val="노무비 근거"/>
      <sheetName val="6.표지"/>
      <sheetName val="한전불입금집계표"/>
      <sheetName val="한전불입금산출내역서"/>
      <sheetName val="7.표지"/>
      <sheetName val="8.표지"/>
      <sheetName val="수량집계(신설)"/>
      <sheetName val="수량산출서(신설)"/>
      <sheetName val="수량집계(노후)"/>
      <sheetName val="수량산출서(노후)"/>
      <sheetName val="수량집계(관제센터)"/>
      <sheetName val="수량산출서(관제센터)"/>
      <sheetName val="기초수량"/>
      <sheetName val="관로터파기수량"/>
      <sheetName val="설치장소"/>
    </sheetNames>
    <sheetDataSet>
      <sheetData sheetId="0"/>
      <sheetData sheetId="1"/>
      <sheetData sheetId="2"/>
      <sheetData sheetId="3"/>
      <sheetData sheetId="4"/>
      <sheetData sheetId="5"/>
      <sheetData sheetId="6"/>
      <sheetData sheetId="7"/>
      <sheetData sheetId="8"/>
      <sheetData sheetId="9"/>
      <sheetData sheetId="10">
        <row r="5">
          <cell r="B5">
            <v>1004</v>
          </cell>
        </row>
      </sheetData>
      <sheetData sheetId="11"/>
      <sheetData sheetId="12">
        <row r="1">
          <cell r="C1" t="str">
            <v>공     사     비     내     역     서(노후)</v>
          </cell>
        </row>
        <row r="2">
          <cell r="C2" t="str">
            <v>건명 : 2017 방범 CCTV 설치사업</v>
          </cell>
        </row>
        <row r="3">
          <cell r="C3" t="str">
            <v>품  명</v>
          </cell>
          <cell r="D3" t="str">
            <v>규  격</v>
          </cell>
          <cell r="E3" t="str">
            <v>수량</v>
          </cell>
          <cell r="F3" t="str">
            <v>단위</v>
          </cell>
          <cell r="G3" t="str">
            <v>재  료  비</v>
          </cell>
          <cell r="I3" t="str">
            <v>노  무  비</v>
          </cell>
          <cell r="K3" t="str">
            <v>경     비</v>
          </cell>
        </row>
        <row r="4">
          <cell r="B4" t="str">
            <v>호표 링크시켜!</v>
          </cell>
          <cell r="G4" t="str">
            <v>단가</v>
          </cell>
          <cell r="H4" t="str">
            <v>금  액</v>
          </cell>
          <cell r="I4" t="str">
            <v>단가</v>
          </cell>
          <cell r="J4" t="str">
            <v>금  액</v>
          </cell>
          <cell r="K4" t="str">
            <v>단가</v>
          </cell>
          <cell r="L4" t="str">
            <v>금  액</v>
          </cell>
        </row>
        <row r="5">
          <cell r="B5">
            <v>1003</v>
          </cell>
          <cell r="C5" t="str">
            <v>2. 노후카메라 교체 설치</v>
          </cell>
        </row>
        <row r="6">
          <cell r="B6">
            <v>2061</v>
          </cell>
          <cell r="C6" t="str">
            <v>2.1 처인구 고림동 224-8 글렌하우스 앞 사거리</v>
          </cell>
        </row>
        <row r="7">
          <cell r="B7">
            <v>101</v>
          </cell>
          <cell r="C7" t="str">
            <v>SPEED DOME CAMERA 철거</v>
          </cell>
          <cell r="D7" t="str">
            <v>41만화소</v>
          </cell>
          <cell r="E7">
            <v>1</v>
          </cell>
          <cell r="F7" t="str">
            <v>EA</v>
          </cell>
          <cell r="G7">
            <v>1064</v>
          </cell>
          <cell r="H7">
            <v>1064</v>
          </cell>
          <cell r="I7">
            <v>35490</v>
          </cell>
          <cell r="J7">
            <v>35490</v>
          </cell>
          <cell r="K7">
            <v>0</v>
          </cell>
          <cell r="L7">
            <v>0</v>
          </cell>
        </row>
        <row r="8">
          <cell r="B8">
            <v>103</v>
          </cell>
          <cell r="C8" t="str">
            <v>돔카메라 고정용 브래킷 설치</v>
          </cell>
          <cell r="D8" t="str">
            <v>제작사양</v>
          </cell>
          <cell r="E8">
            <v>1</v>
          </cell>
          <cell r="F8" t="str">
            <v>EA</v>
          </cell>
          <cell r="G8">
            <v>51035</v>
          </cell>
          <cell r="H8">
            <v>51035</v>
          </cell>
          <cell r="I8">
            <v>34514</v>
          </cell>
          <cell r="J8">
            <v>34514</v>
          </cell>
          <cell r="K8">
            <v>0</v>
          </cell>
          <cell r="L8">
            <v>0</v>
          </cell>
        </row>
        <row r="9">
          <cell r="B9">
            <v>104</v>
          </cell>
          <cell r="C9" t="str">
            <v>돔카메라 고정용 브래킷 철거</v>
          </cell>
          <cell r="D9" t="str">
            <v>제작사양</v>
          </cell>
          <cell r="E9">
            <v>1</v>
          </cell>
          <cell r="F9" t="str">
            <v>EA</v>
          </cell>
          <cell r="G9">
            <v>310</v>
          </cell>
          <cell r="H9">
            <v>310</v>
          </cell>
          <cell r="I9">
            <v>10353</v>
          </cell>
          <cell r="J9">
            <v>10353</v>
          </cell>
          <cell r="K9">
            <v>0</v>
          </cell>
          <cell r="L9">
            <v>0</v>
          </cell>
        </row>
        <row r="10">
          <cell r="B10">
            <v>105</v>
          </cell>
          <cell r="C10" t="str">
            <v>고정형 CAMERA 브래킷 설치</v>
          </cell>
          <cell r="D10" t="str">
            <v>제작사양</v>
          </cell>
          <cell r="E10">
            <v>1</v>
          </cell>
          <cell r="F10" t="str">
            <v>EA</v>
          </cell>
          <cell r="G10">
            <v>81035</v>
          </cell>
          <cell r="H10">
            <v>81035</v>
          </cell>
          <cell r="I10">
            <v>34514</v>
          </cell>
          <cell r="J10">
            <v>34514</v>
          </cell>
          <cell r="K10">
            <v>0</v>
          </cell>
          <cell r="L10">
            <v>0</v>
          </cell>
        </row>
        <row r="11">
          <cell r="B11">
            <v>106</v>
          </cell>
          <cell r="C11" t="str">
            <v>스피커 설치</v>
          </cell>
          <cell r="D11" t="str">
            <v>20W, 8Ω</v>
          </cell>
          <cell r="E11">
            <v>1</v>
          </cell>
          <cell r="F11" t="str">
            <v>개</v>
          </cell>
          <cell r="G11">
            <v>67035</v>
          </cell>
          <cell r="H11">
            <v>67035</v>
          </cell>
          <cell r="I11">
            <v>34514</v>
          </cell>
          <cell r="J11">
            <v>34514</v>
          </cell>
          <cell r="K11">
            <v>0</v>
          </cell>
          <cell r="L11">
            <v>0</v>
          </cell>
        </row>
        <row r="12">
          <cell r="B12">
            <v>107</v>
          </cell>
          <cell r="C12" t="str">
            <v>스피커 철거</v>
          </cell>
          <cell r="D12">
            <v>0</v>
          </cell>
          <cell r="E12">
            <v>1</v>
          </cell>
          <cell r="F12" t="str">
            <v>개</v>
          </cell>
          <cell r="G12">
            <v>310</v>
          </cell>
          <cell r="H12">
            <v>310</v>
          </cell>
          <cell r="I12">
            <v>10353</v>
          </cell>
          <cell r="J12">
            <v>10353</v>
          </cell>
          <cell r="K12">
            <v>0</v>
          </cell>
          <cell r="L12">
            <v>0</v>
          </cell>
        </row>
        <row r="13">
          <cell r="B13">
            <v>108</v>
          </cell>
          <cell r="C13" t="str">
            <v>경광등 설치</v>
          </cell>
          <cell r="D13" t="str">
            <v>크세논램프 5W, ABS</v>
          </cell>
          <cell r="E13">
            <v>1</v>
          </cell>
          <cell r="F13" t="str">
            <v>개</v>
          </cell>
          <cell r="G13">
            <v>50262</v>
          </cell>
          <cell r="H13">
            <v>50262</v>
          </cell>
          <cell r="I13">
            <v>8737</v>
          </cell>
          <cell r="J13">
            <v>8737</v>
          </cell>
          <cell r="K13">
            <v>0</v>
          </cell>
          <cell r="L13">
            <v>0</v>
          </cell>
        </row>
        <row r="14">
          <cell r="B14">
            <v>109</v>
          </cell>
          <cell r="C14" t="str">
            <v>경광등 철거</v>
          </cell>
          <cell r="D14" t="str">
            <v>크세논램프 5W, ABS</v>
          </cell>
          <cell r="E14">
            <v>1</v>
          </cell>
          <cell r="F14" t="str">
            <v>개</v>
          </cell>
          <cell r="G14">
            <v>131</v>
          </cell>
          <cell r="H14">
            <v>131</v>
          </cell>
          <cell r="I14">
            <v>4368</v>
          </cell>
          <cell r="J14">
            <v>4368</v>
          </cell>
          <cell r="K14">
            <v>0</v>
          </cell>
          <cell r="L14">
            <v>0</v>
          </cell>
        </row>
        <row r="15">
          <cell r="B15">
            <v>112</v>
          </cell>
          <cell r="C15" t="str">
            <v>비상벨 철거</v>
          </cell>
          <cell r="D15">
            <v>0</v>
          </cell>
          <cell r="E15">
            <v>1</v>
          </cell>
          <cell r="F15" t="str">
            <v>개</v>
          </cell>
          <cell r="G15">
            <v>157</v>
          </cell>
          <cell r="H15">
            <v>157</v>
          </cell>
          <cell r="I15">
            <v>5242</v>
          </cell>
          <cell r="J15">
            <v>5242</v>
          </cell>
          <cell r="K15">
            <v>0</v>
          </cell>
          <cell r="L15">
            <v>0</v>
          </cell>
        </row>
        <row r="16">
          <cell r="B16">
            <v>119</v>
          </cell>
          <cell r="C16" t="str">
            <v>써지보호기(영상) 철거</v>
          </cell>
          <cell r="D16">
            <v>0</v>
          </cell>
          <cell r="E16">
            <v>1</v>
          </cell>
          <cell r="F16" t="str">
            <v>EA</v>
          </cell>
          <cell r="G16">
            <v>226</v>
          </cell>
          <cell r="H16">
            <v>226</v>
          </cell>
          <cell r="I16">
            <v>7553</v>
          </cell>
          <cell r="J16">
            <v>7553</v>
          </cell>
          <cell r="K16">
            <v>0</v>
          </cell>
          <cell r="L16">
            <v>0</v>
          </cell>
        </row>
        <row r="17">
          <cell r="B17">
            <v>120</v>
          </cell>
          <cell r="C17" t="str">
            <v>CODEC 철거</v>
          </cell>
          <cell r="D17" t="str">
            <v>MPEF-1/2/4, DUAL ENCODERING</v>
          </cell>
          <cell r="E17">
            <v>1</v>
          </cell>
          <cell r="F17" t="str">
            <v>대</v>
          </cell>
          <cell r="G17">
            <v>517</v>
          </cell>
          <cell r="H17">
            <v>517</v>
          </cell>
          <cell r="I17">
            <v>17256</v>
          </cell>
          <cell r="J17">
            <v>17256</v>
          </cell>
          <cell r="K17">
            <v>0</v>
          </cell>
          <cell r="L17">
            <v>0</v>
          </cell>
        </row>
        <row r="18">
          <cell r="B18">
            <v>121</v>
          </cell>
          <cell r="C18" t="str">
            <v>동보방송장치 철거</v>
          </cell>
          <cell r="D18" t="str">
            <v>AMP 내장(60W)</v>
          </cell>
          <cell r="E18">
            <v>1</v>
          </cell>
          <cell r="F18" t="str">
            <v>SET</v>
          </cell>
          <cell r="G18">
            <v>1051</v>
          </cell>
          <cell r="H18">
            <v>1051</v>
          </cell>
          <cell r="I18">
            <v>35045</v>
          </cell>
          <cell r="J18">
            <v>35045</v>
          </cell>
          <cell r="K18">
            <v>0</v>
          </cell>
          <cell r="L18">
            <v>0</v>
          </cell>
        </row>
        <row r="19">
          <cell r="B19">
            <v>122</v>
          </cell>
          <cell r="C19" t="str">
            <v>시그널컨버터 철거</v>
          </cell>
          <cell r="D19" t="str">
            <v>RS-232/485</v>
          </cell>
          <cell r="E19">
            <v>1</v>
          </cell>
          <cell r="F19" t="str">
            <v>SET</v>
          </cell>
          <cell r="G19">
            <v>687</v>
          </cell>
          <cell r="H19">
            <v>687</v>
          </cell>
          <cell r="I19">
            <v>22902</v>
          </cell>
          <cell r="J19">
            <v>22902</v>
          </cell>
          <cell r="K19">
            <v>0</v>
          </cell>
          <cell r="L19">
            <v>0</v>
          </cell>
        </row>
        <row r="20">
          <cell r="B20">
            <v>316</v>
          </cell>
          <cell r="C20" t="str">
            <v>전원케이블 포설</v>
          </cell>
          <cell r="D20" t="str">
            <v>VCT 1.5sq x 2C x 5열</v>
          </cell>
          <cell r="E20">
            <v>9</v>
          </cell>
          <cell r="F20" t="str">
            <v>m</v>
          </cell>
          <cell r="G20">
            <v>3701</v>
          </cell>
          <cell r="H20">
            <v>33309</v>
          </cell>
          <cell r="I20">
            <v>13670</v>
          </cell>
          <cell r="J20">
            <v>123030</v>
          </cell>
          <cell r="K20">
            <v>0</v>
          </cell>
          <cell r="L20">
            <v>0</v>
          </cell>
        </row>
        <row r="21">
          <cell r="B21">
            <v>317</v>
          </cell>
          <cell r="C21" t="str">
            <v>스피커케이블</v>
          </cell>
          <cell r="D21" t="str">
            <v>SW 2300</v>
          </cell>
          <cell r="E21">
            <v>2.5</v>
          </cell>
          <cell r="F21" t="str">
            <v>m</v>
          </cell>
          <cell r="G21">
            <v>1285</v>
          </cell>
          <cell r="H21">
            <v>3212</v>
          </cell>
          <cell r="I21">
            <v>2621</v>
          </cell>
          <cell r="J21">
            <v>6552</v>
          </cell>
          <cell r="K21">
            <v>0</v>
          </cell>
          <cell r="L21">
            <v>0</v>
          </cell>
        </row>
        <row r="22">
          <cell r="B22">
            <v>318</v>
          </cell>
          <cell r="C22" t="str">
            <v>LAN 케이블 포설</v>
          </cell>
          <cell r="D22" t="str">
            <v>UTP Cat 6 4P x 1열</v>
          </cell>
          <cell r="E22">
            <v>10.5</v>
          </cell>
          <cell r="F22" t="str">
            <v>m</v>
          </cell>
          <cell r="G22">
            <v>557</v>
          </cell>
          <cell r="H22">
            <v>5848</v>
          </cell>
          <cell r="I22">
            <v>4068</v>
          </cell>
          <cell r="J22">
            <v>42714</v>
          </cell>
          <cell r="K22">
            <v>0</v>
          </cell>
          <cell r="L22">
            <v>0</v>
          </cell>
        </row>
        <row r="23">
          <cell r="B23">
            <v>322</v>
          </cell>
          <cell r="C23" t="str">
            <v>LAN 케이블 포설</v>
          </cell>
          <cell r="D23" t="str">
            <v>UTP Cat 6 4P x 5열</v>
          </cell>
          <cell r="E23">
            <v>9</v>
          </cell>
          <cell r="F23" t="str">
            <v>m</v>
          </cell>
          <cell r="G23">
            <v>2690</v>
          </cell>
          <cell r="H23">
            <v>24210</v>
          </cell>
          <cell r="I23">
            <v>17088</v>
          </cell>
          <cell r="J23">
            <v>153792</v>
          </cell>
          <cell r="K23">
            <v>0</v>
          </cell>
          <cell r="L23">
            <v>0</v>
          </cell>
        </row>
        <row r="24">
          <cell r="B24" t="str">
            <v>멀티콘센트접지2구</v>
          </cell>
          <cell r="C24" t="str">
            <v>멀티콘센트</v>
          </cell>
          <cell r="D24" t="str">
            <v>접지2구</v>
          </cell>
          <cell r="E24">
            <v>1</v>
          </cell>
          <cell r="F24" t="str">
            <v>EA</v>
          </cell>
          <cell r="G24">
            <v>6300</v>
          </cell>
          <cell r="H24">
            <v>6300</v>
          </cell>
          <cell r="J24">
            <v>0</v>
          </cell>
          <cell r="L24">
            <v>0</v>
          </cell>
        </row>
        <row r="25">
          <cell r="B25" t="str">
            <v>멀티콘센트접지6구</v>
          </cell>
          <cell r="C25" t="str">
            <v>멀티콘센트</v>
          </cell>
          <cell r="D25" t="str">
            <v>접지6구</v>
          </cell>
          <cell r="E25">
            <v>2</v>
          </cell>
          <cell r="F25" t="str">
            <v>EA</v>
          </cell>
          <cell r="G25">
            <v>12400</v>
          </cell>
          <cell r="H25">
            <v>24800</v>
          </cell>
          <cell r="J25">
            <v>0</v>
          </cell>
          <cell r="L25">
            <v>0</v>
          </cell>
        </row>
        <row r="29">
          <cell r="B29">
            <v>3061</v>
          </cell>
          <cell r="D29" t="str">
            <v>계</v>
          </cell>
          <cell r="H29">
            <v>351499</v>
          </cell>
          <cell r="J29">
            <v>586929</v>
          </cell>
          <cell r="L29">
            <v>0</v>
          </cell>
        </row>
        <row r="30">
          <cell r="B30">
            <v>2062</v>
          </cell>
          <cell r="C30" t="str">
            <v>2.2 처인구 고림동 394-6(394-9) 영화공인중개소 앞</v>
          </cell>
        </row>
        <row r="31">
          <cell r="B31">
            <v>101</v>
          </cell>
          <cell r="C31" t="str">
            <v>SPEED DOME CAMERA 철거</v>
          </cell>
          <cell r="D31" t="str">
            <v>41만화소</v>
          </cell>
          <cell r="E31">
            <v>1</v>
          </cell>
          <cell r="F31" t="str">
            <v>EA</v>
          </cell>
          <cell r="G31">
            <v>1064</v>
          </cell>
          <cell r="H31">
            <v>1064</v>
          </cell>
          <cell r="I31">
            <v>35490</v>
          </cell>
          <cell r="J31">
            <v>35490</v>
          </cell>
          <cell r="K31">
            <v>0</v>
          </cell>
          <cell r="L31">
            <v>0</v>
          </cell>
        </row>
        <row r="32">
          <cell r="B32">
            <v>103</v>
          </cell>
          <cell r="C32" t="str">
            <v>돔카메라 고정용 브래킷 설치</v>
          </cell>
          <cell r="D32" t="str">
            <v>제작사양</v>
          </cell>
          <cell r="E32">
            <v>1</v>
          </cell>
          <cell r="F32" t="str">
            <v>EA</v>
          </cell>
          <cell r="G32">
            <v>51035</v>
          </cell>
          <cell r="H32">
            <v>51035</v>
          </cell>
          <cell r="I32">
            <v>34514</v>
          </cell>
          <cell r="J32">
            <v>34514</v>
          </cell>
          <cell r="K32">
            <v>0</v>
          </cell>
          <cell r="L32">
            <v>0</v>
          </cell>
        </row>
        <row r="33">
          <cell r="B33">
            <v>104</v>
          </cell>
          <cell r="C33" t="str">
            <v>돔카메라 고정용 브래킷 철거</v>
          </cell>
          <cell r="D33" t="str">
            <v>제작사양</v>
          </cell>
          <cell r="E33">
            <v>1</v>
          </cell>
          <cell r="F33" t="str">
            <v>EA</v>
          </cell>
          <cell r="G33">
            <v>310</v>
          </cell>
          <cell r="H33">
            <v>310</v>
          </cell>
          <cell r="I33">
            <v>10353</v>
          </cell>
          <cell r="J33">
            <v>10353</v>
          </cell>
          <cell r="K33">
            <v>0</v>
          </cell>
          <cell r="L33">
            <v>0</v>
          </cell>
        </row>
        <row r="34">
          <cell r="B34">
            <v>105</v>
          </cell>
          <cell r="C34" t="str">
            <v>고정형 CAMERA 브래킷 설치</v>
          </cell>
          <cell r="D34" t="str">
            <v>제작사양</v>
          </cell>
          <cell r="E34">
            <v>1</v>
          </cell>
          <cell r="F34" t="str">
            <v>EA</v>
          </cell>
          <cell r="G34">
            <v>81035</v>
          </cell>
          <cell r="H34">
            <v>81035</v>
          </cell>
          <cell r="I34">
            <v>34514</v>
          </cell>
          <cell r="J34">
            <v>34514</v>
          </cell>
          <cell r="K34">
            <v>0</v>
          </cell>
          <cell r="L34">
            <v>0</v>
          </cell>
        </row>
        <row r="35">
          <cell r="B35">
            <v>106</v>
          </cell>
          <cell r="C35" t="str">
            <v>스피커 설치</v>
          </cell>
          <cell r="D35" t="str">
            <v>20W, 8Ω</v>
          </cell>
          <cell r="E35">
            <v>1</v>
          </cell>
          <cell r="F35" t="str">
            <v>개</v>
          </cell>
          <cell r="G35">
            <v>67035</v>
          </cell>
          <cell r="H35">
            <v>67035</v>
          </cell>
          <cell r="I35">
            <v>34514</v>
          </cell>
          <cell r="J35">
            <v>34514</v>
          </cell>
          <cell r="K35">
            <v>0</v>
          </cell>
          <cell r="L35">
            <v>0</v>
          </cell>
        </row>
        <row r="36">
          <cell r="B36">
            <v>107</v>
          </cell>
          <cell r="C36" t="str">
            <v>스피커 철거</v>
          </cell>
          <cell r="D36">
            <v>0</v>
          </cell>
          <cell r="E36">
            <v>1</v>
          </cell>
          <cell r="F36" t="str">
            <v>개</v>
          </cell>
          <cell r="G36">
            <v>310</v>
          </cell>
          <cell r="H36">
            <v>310</v>
          </cell>
          <cell r="I36">
            <v>10353</v>
          </cell>
          <cell r="J36">
            <v>10353</v>
          </cell>
          <cell r="K36">
            <v>0</v>
          </cell>
          <cell r="L36">
            <v>0</v>
          </cell>
        </row>
        <row r="37">
          <cell r="B37">
            <v>108</v>
          </cell>
          <cell r="C37" t="str">
            <v>경광등 설치</v>
          </cell>
          <cell r="D37" t="str">
            <v>크세논램프 5W, ABS</v>
          </cell>
          <cell r="E37">
            <v>1</v>
          </cell>
          <cell r="F37" t="str">
            <v>개</v>
          </cell>
          <cell r="G37">
            <v>50262</v>
          </cell>
          <cell r="H37">
            <v>50262</v>
          </cell>
          <cell r="I37">
            <v>8737</v>
          </cell>
          <cell r="J37">
            <v>8737</v>
          </cell>
          <cell r="K37">
            <v>0</v>
          </cell>
          <cell r="L37">
            <v>0</v>
          </cell>
        </row>
        <row r="38">
          <cell r="B38">
            <v>109</v>
          </cell>
          <cell r="C38" t="str">
            <v>경광등 철거</v>
          </cell>
          <cell r="D38" t="str">
            <v>크세논램프 5W, ABS</v>
          </cell>
          <cell r="E38">
            <v>1</v>
          </cell>
          <cell r="F38" t="str">
            <v>개</v>
          </cell>
          <cell r="G38">
            <v>131</v>
          </cell>
          <cell r="H38">
            <v>131</v>
          </cell>
          <cell r="I38">
            <v>4368</v>
          </cell>
          <cell r="J38">
            <v>4368</v>
          </cell>
          <cell r="K38">
            <v>0</v>
          </cell>
          <cell r="L38">
            <v>0</v>
          </cell>
        </row>
        <row r="39">
          <cell r="B39">
            <v>112</v>
          </cell>
          <cell r="C39" t="str">
            <v>비상벨 철거</v>
          </cell>
          <cell r="D39">
            <v>0</v>
          </cell>
          <cell r="E39">
            <v>1</v>
          </cell>
          <cell r="F39" t="str">
            <v>개</v>
          </cell>
          <cell r="G39">
            <v>157</v>
          </cell>
          <cell r="H39">
            <v>157</v>
          </cell>
          <cell r="I39">
            <v>5242</v>
          </cell>
          <cell r="J39">
            <v>5242</v>
          </cell>
          <cell r="K39">
            <v>0</v>
          </cell>
          <cell r="L39">
            <v>0</v>
          </cell>
        </row>
        <row r="40">
          <cell r="B40">
            <v>119</v>
          </cell>
          <cell r="C40" t="str">
            <v>써지보호기(영상) 철거</v>
          </cell>
          <cell r="D40">
            <v>0</v>
          </cell>
          <cell r="E40">
            <v>1</v>
          </cell>
          <cell r="F40" t="str">
            <v>EA</v>
          </cell>
          <cell r="G40">
            <v>226</v>
          </cell>
          <cell r="H40">
            <v>226</v>
          </cell>
          <cell r="I40">
            <v>7553</v>
          </cell>
          <cell r="J40">
            <v>7553</v>
          </cell>
          <cell r="K40">
            <v>0</v>
          </cell>
          <cell r="L40">
            <v>0</v>
          </cell>
        </row>
        <row r="41">
          <cell r="B41">
            <v>120</v>
          </cell>
          <cell r="C41" t="str">
            <v>CODEC 철거</v>
          </cell>
          <cell r="D41" t="str">
            <v>MPEF-1/2/4, DUAL ENCODERING</v>
          </cell>
          <cell r="E41">
            <v>1</v>
          </cell>
          <cell r="F41" t="str">
            <v>대</v>
          </cell>
          <cell r="G41">
            <v>517</v>
          </cell>
          <cell r="H41">
            <v>517</v>
          </cell>
          <cell r="I41">
            <v>17256</v>
          </cell>
          <cell r="J41">
            <v>17256</v>
          </cell>
          <cell r="K41">
            <v>0</v>
          </cell>
          <cell r="L41">
            <v>0</v>
          </cell>
        </row>
        <row r="42">
          <cell r="B42">
            <v>121</v>
          </cell>
          <cell r="C42" t="str">
            <v>동보방송장치 철거</v>
          </cell>
          <cell r="D42" t="str">
            <v>AMP 내장(60W)</v>
          </cell>
          <cell r="E42">
            <v>1</v>
          </cell>
          <cell r="F42" t="str">
            <v>SET</v>
          </cell>
          <cell r="G42">
            <v>1051</v>
          </cell>
          <cell r="H42">
            <v>1051</v>
          </cell>
          <cell r="I42">
            <v>35045</v>
          </cell>
          <cell r="J42">
            <v>35045</v>
          </cell>
          <cell r="K42">
            <v>0</v>
          </cell>
          <cell r="L42">
            <v>0</v>
          </cell>
        </row>
        <row r="43">
          <cell r="B43">
            <v>122</v>
          </cell>
          <cell r="C43" t="str">
            <v>시그널컨버터 철거</v>
          </cell>
          <cell r="D43" t="str">
            <v>RS-232/485</v>
          </cell>
          <cell r="E43">
            <v>1</v>
          </cell>
          <cell r="F43" t="str">
            <v>SET</v>
          </cell>
          <cell r="G43">
            <v>687</v>
          </cell>
          <cell r="H43">
            <v>687</v>
          </cell>
          <cell r="I43">
            <v>22902</v>
          </cell>
          <cell r="J43">
            <v>22902</v>
          </cell>
          <cell r="K43">
            <v>0</v>
          </cell>
          <cell r="L43">
            <v>0</v>
          </cell>
        </row>
        <row r="44">
          <cell r="B44">
            <v>315</v>
          </cell>
          <cell r="C44" t="str">
            <v>전원케이블 포설</v>
          </cell>
          <cell r="D44" t="str">
            <v>VCT 1.5sq x 2C x 4열</v>
          </cell>
          <cell r="E44">
            <v>9</v>
          </cell>
          <cell r="F44" t="str">
            <v>m</v>
          </cell>
          <cell r="G44">
            <v>2964</v>
          </cell>
          <cell r="H44">
            <v>26676</v>
          </cell>
          <cell r="I44">
            <v>11066</v>
          </cell>
          <cell r="J44">
            <v>99594</v>
          </cell>
          <cell r="K44">
            <v>0</v>
          </cell>
          <cell r="L44">
            <v>0</v>
          </cell>
        </row>
        <row r="45">
          <cell r="B45">
            <v>317</v>
          </cell>
          <cell r="C45" t="str">
            <v>스피커케이블</v>
          </cell>
          <cell r="D45" t="str">
            <v>SW 2300</v>
          </cell>
          <cell r="E45">
            <v>2.5</v>
          </cell>
          <cell r="F45" t="str">
            <v>m</v>
          </cell>
          <cell r="G45">
            <v>1285</v>
          </cell>
          <cell r="H45">
            <v>3212</v>
          </cell>
          <cell r="I45">
            <v>2621</v>
          </cell>
          <cell r="J45">
            <v>6552</v>
          </cell>
          <cell r="K45">
            <v>0</v>
          </cell>
          <cell r="L45">
            <v>0</v>
          </cell>
        </row>
        <row r="46">
          <cell r="B46">
            <v>318</v>
          </cell>
          <cell r="C46" t="str">
            <v>LAN 케이블 포설</v>
          </cell>
          <cell r="D46" t="str">
            <v>UTP Cat 6 4P x 1열</v>
          </cell>
          <cell r="E46">
            <v>10.5</v>
          </cell>
          <cell r="F46" t="str">
            <v>m</v>
          </cell>
          <cell r="G46">
            <v>557</v>
          </cell>
          <cell r="H46">
            <v>5848</v>
          </cell>
          <cell r="I46">
            <v>4068</v>
          </cell>
          <cell r="J46">
            <v>42714</v>
          </cell>
          <cell r="K46">
            <v>0</v>
          </cell>
          <cell r="L46">
            <v>0</v>
          </cell>
        </row>
        <row r="47">
          <cell r="B47">
            <v>321</v>
          </cell>
          <cell r="C47" t="str">
            <v>LAN 케이블 포설</v>
          </cell>
          <cell r="D47" t="str">
            <v>UTP Cat 6 4P x 4열</v>
          </cell>
          <cell r="E47">
            <v>9</v>
          </cell>
          <cell r="F47" t="str">
            <v>m</v>
          </cell>
          <cell r="G47">
            <v>2156</v>
          </cell>
          <cell r="H47">
            <v>19404</v>
          </cell>
          <cell r="I47">
            <v>13833</v>
          </cell>
          <cell r="J47">
            <v>124497</v>
          </cell>
          <cell r="K47">
            <v>0</v>
          </cell>
          <cell r="L47">
            <v>0</v>
          </cell>
        </row>
        <row r="48">
          <cell r="B48" t="str">
            <v>멀티콘센트접지2구</v>
          </cell>
          <cell r="C48" t="str">
            <v>멀티콘센트</v>
          </cell>
          <cell r="D48" t="str">
            <v>접지2구</v>
          </cell>
          <cell r="E48">
            <v>1</v>
          </cell>
          <cell r="F48" t="str">
            <v>EA</v>
          </cell>
          <cell r="G48">
            <v>6300</v>
          </cell>
          <cell r="H48">
            <v>6300</v>
          </cell>
          <cell r="J48">
            <v>0</v>
          </cell>
          <cell r="L48">
            <v>0</v>
          </cell>
        </row>
        <row r="49">
          <cell r="B49" t="str">
            <v>멀티콘센트접지6구</v>
          </cell>
          <cell r="C49" t="str">
            <v>멀티콘센트</v>
          </cell>
          <cell r="D49" t="str">
            <v>접지6구</v>
          </cell>
          <cell r="E49">
            <v>2</v>
          </cell>
          <cell r="F49" t="str">
            <v>EA</v>
          </cell>
          <cell r="G49">
            <v>12400</v>
          </cell>
          <cell r="H49">
            <v>24800</v>
          </cell>
          <cell r="J49">
            <v>0</v>
          </cell>
          <cell r="L49">
            <v>0</v>
          </cell>
        </row>
        <row r="54">
          <cell r="B54">
            <v>3062</v>
          </cell>
          <cell r="D54" t="str">
            <v>계</v>
          </cell>
          <cell r="H54">
            <v>340060</v>
          </cell>
          <cell r="J54">
            <v>534198</v>
          </cell>
          <cell r="L54">
            <v>0</v>
          </cell>
        </row>
        <row r="55">
          <cell r="B55">
            <v>2063</v>
          </cell>
          <cell r="C55" t="str">
            <v>2.3 처인구 고림동 488-25 금평마을 영화2차 아파트 삼거리</v>
          </cell>
        </row>
        <row r="56">
          <cell r="B56">
            <v>101</v>
          </cell>
          <cell r="C56" t="str">
            <v>SPEED DOME CAMERA 철거</v>
          </cell>
          <cell r="D56" t="str">
            <v>41만화소</v>
          </cell>
          <cell r="E56">
            <v>1</v>
          </cell>
          <cell r="F56" t="str">
            <v>EA</v>
          </cell>
          <cell r="G56">
            <v>1064</v>
          </cell>
          <cell r="H56">
            <v>1064</v>
          </cell>
          <cell r="I56">
            <v>35490</v>
          </cell>
          <cell r="J56">
            <v>35490</v>
          </cell>
          <cell r="K56">
            <v>0</v>
          </cell>
          <cell r="L56">
            <v>0</v>
          </cell>
        </row>
        <row r="57">
          <cell r="B57">
            <v>103</v>
          </cell>
          <cell r="C57" t="str">
            <v>돔카메라 고정용 브래킷 설치</v>
          </cell>
          <cell r="D57" t="str">
            <v>제작사양</v>
          </cell>
          <cell r="E57">
            <v>1</v>
          </cell>
          <cell r="F57" t="str">
            <v>EA</v>
          </cell>
          <cell r="G57">
            <v>51035</v>
          </cell>
          <cell r="H57">
            <v>51035</v>
          </cell>
          <cell r="I57">
            <v>34514</v>
          </cell>
          <cell r="J57">
            <v>34514</v>
          </cell>
          <cell r="K57">
            <v>0</v>
          </cell>
          <cell r="L57">
            <v>0</v>
          </cell>
        </row>
        <row r="58">
          <cell r="B58">
            <v>104</v>
          </cell>
          <cell r="C58" t="str">
            <v>돔카메라 고정용 브래킷 철거</v>
          </cell>
          <cell r="D58" t="str">
            <v>제작사양</v>
          </cell>
          <cell r="E58">
            <v>1</v>
          </cell>
          <cell r="F58" t="str">
            <v>EA</v>
          </cell>
          <cell r="G58">
            <v>310</v>
          </cell>
          <cell r="H58">
            <v>310</v>
          </cell>
          <cell r="I58">
            <v>10353</v>
          </cell>
          <cell r="J58">
            <v>10353</v>
          </cell>
          <cell r="K58">
            <v>0</v>
          </cell>
          <cell r="L58">
            <v>0</v>
          </cell>
        </row>
        <row r="59">
          <cell r="B59">
            <v>105</v>
          </cell>
          <cell r="C59" t="str">
            <v>고정형 CAMERA 브래킷 설치</v>
          </cell>
          <cell r="D59" t="str">
            <v>제작사양</v>
          </cell>
          <cell r="E59">
            <v>1</v>
          </cell>
          <cell r="F59" t="str">
            <v>EA</v>
          </cell>
          <cell r="G59">
            <v>81035</v>
          </cell>
          <cell r="H59">
            <v>81035</v>
          </cell>
          <cell r="I59">
            <v>34514</v>
          </cell>
          <cell r="J59">
            <v>34514</v>
          </cell>
          <cell r="K59">
            <v>0</v>
          </cell>
          <cell r="L59">
            <v>0</v>
          </cell>
        </row>
        <row r="60">
          <cell r="B60">
            <v>106</v>
          </cell>
          <cell r="C60" t="str">
            <v>스피커 설치</v>
          </cell>
          <cell r="D60" t="str">
            <v>20W, 8Ω</v>
          </cell>
          <cell r="E60">
            <v>1</v>
          </cell>
          <cell r="F60" t="str">
            <v>개</v>
          </cell>
          <cell r="G60">
            <v>67035</v>
          </cell>
          <cell r="H60">
            <v>67035</v>
          </cell>
          <cell r="I60">
            <v>34514</v>
          </cell>
          <cell r="J60">
            <v>34514</v>
          </cell>
          <cell r="K60">
            <v>0</v>
          </cell>
          <cell r="L60">
            <v>0</v>
          </cell>
        </row>
        <row r="61">
          <cell r="B61">
            <v>107</v>
          </cell>
          <cell r="C61" t="str">
            <v>스피커 철거</v>
          </cell>
          <cell r="D61">
            <v>0</v>
          </cell>
          <cell r="E61">
            <v>1</v>
          </cell>
          <cell r="F61" t="str">
            <v>개</v>
          </cell>
          <cell r="G61">
            <v>310</v>
          </cell>
          <cell r="H61">
            <v>310</v>
          </cell>
          <cell r="I61">
            <v>10353</v>
          </cell>
          <cell r="J61">
            <v>10353</v>
          </cell>
          <cell r="K61">
            <v>0</v>
          </cell>
          <cell r="L61">
            <v>0</v>
          </cell>
        </row>
        <row r="62">
          <cell r="B62">
            <v>108</v>
          </cell>
          <cell r="C62" t="str">
            <v>경광등 설치</v>
          </cell>
          <cell r="D62" t="str">
            <v>크세논램프 5W, ABS</v>
          </cell>
          <cell r="E62">
            <v>1</v>
          </cell>
          <cell r="F62" t="str">
            <v>개</v>
          </cell>
          <cell r="G62">
            <v>50262</v>
          </cell>
          <cell r="H62">
            <v>50262</v>
          </cell>
          <cell r="I62">
            <v>8737</v>
          </cell>
          <cell r="J62">
            <v>8737</v>
          </cell>
          <cell r="K62">
            <v>0</v>
          </cell>
          <cell r="L62">
            <v>0</v>
          </cell>
        </row>
        <row r="63">
          <cell r="B63">
            <v>109</v>
          </cell>
          <cell r="C63" t="str">
            <v>경광등 철거</v>
          </cell>
          <cell r="D63" t="str">
            <v>크세논램프 5W, ABS</v>
          </cell>
          <cell r="E63">
            <v>1</v>
          </cell>
          <cell r="F63" t="str">
            <v>개</v>
          </cell>
          <cell r="G63">
            <v>131</v>
          </cell>
          <cell r="H63">
            <v>131</v>
          </cell>
          <cell r="I63">
            <v>4368</v>
          </cell>
          <cell r="J63">
            <v>4368</v>
          </cell>
          <cell r="K63">
            <v>0</v>
          </cell>
          <cell r="L63">
            <v>0</v>
          </cell>
        </row>
        <row r="64">
          <cell r="B64">
            <v>112</v>
          </cell>
          <cell r="C64" t="str">
            <v>비상벨 철거</v>
          </cell>
          <cell r="D64">
            <v>0</v>
          </cell>
          <cell r="E64">
            <v>1</v>
          </cell>
          <cell r="F64" t="str">
            <v>개</v>
          </cell>
          <cell r="G64">
            <v>157</v>
          </cell>
          <cell r="H64">
            <v>157</v>
          </cell>
          <cell r="I64">
            <v>5242</v>
          </cell>
          <cell r="J64">
            <v>5242</v>
          </cell>
          <cell r="K64">
            <v>0</v>
          </cell>
          <cell r="L64">
            <v>0</v>
          </cell>
        </row>
        <row r="65">
          <cell r="B65">
            <v>119</v>
          </cell>
          <cell r="C65" t="str">
            <v>써지보호기(영상) 철거</v>
          </cell>
          <cell r="D65">
            <v>0</v>
          </cell>
          <cell r="E65">
            <v>1</v>
          </cell>
          <cell r="F65" t="str">
            <v>EA</v>
          </cell>
          <cell r="G65">
            <v>226</v>
          </cell>
          <cell r="H65">
            <v>226</v>
          </cell>
          <cell r="I65">
            <v>7553</v>
          </cell>
          <cell r="J65">
            <v>7553</v>
          </cell>
          <cell r="K65">
            <v>0</v>
          </cell>
          <cell r="L65">
            <v>0</v>
          </cell>
        </row>
        <row r="66">
          <cell r="B66">
            <v>120</v>
          </cell>
          <cell r="C66" t="str">
            <v>CODEC 철거</v>
          </cell>
          <cell r="D66" t="str">
            <v>MPEF-1/2/4, DUAL ENCODERING</v>
          </cell>
          <cell r="E66">
            <v>1</v>
          </cell>
          <cell r="F66" t="str">
            <v>대</v>
          </cell>
          <cell r="G66">
            <v>517</v>
          </cell>
          <cell r="H66">
            <v>517</v>
          </cell>
          <cell r="I66">
            <v>17256</v>
          </cell>
          <cell r="J66">
            <v>17256</v>
          </cell>
          <cell r="K66">
            <v>0</v>
          </cell>
          <cell r="L66">
            <v>0</v>
          </cell>
        </row>
        <row r="67">
          <cell r="B67">
            <v>121</v>
          </cell>
          <cell r="C67" t="str">
            <v>동보방송장치 철거</v>
          </cell>
          <cell r="D67" t="str">
            <v>AMP 내장(60W)</v>
          </cell>
          <cell r="E67">
            <v>1</v>
          </cell>
          <cell r="F67" t="str">
            <v>SET</v>
          </cell>
          <cell r="G67">
            <v>1051</v>
          </cell>
          <cell r="H67">
            <v>1051</v>
          </cell>
          <cell r="I67">
            <v>35045</v>
          </cell>
          <cell r="J67">
            <v>35045</v>
          </cell>
          <cell r="K67">
            <v>0</v>
          </cell>
          <cell r="L67">
            <v>0</v>
          </cell>
        </row>
        <row r="68">
          <cell r="B68">
            <v>122</v>
          </cell>
          <cell r="C68" t="str">
            <v>시그널컨버터 철거</v>
          </cell>
          <cell r="D68" t="str">
            <v>RS-232/485</v>
          </cell>
          <cell r="E68">
            <v>1</v>
          </cell>
          <cell r="F68" t="str">
            <v>SET</v>
          </cell>
          <cell r="G68">
            <v>687</v>
          </cell>
          <cell r="H68">
            <v>687</v>
          </cell>
          <cell r="I68">
            <v>22902</v>
          </cell>
          <cell r="J68">
            <v>22902</v>
          </cell>
          <cell r="K68">
            <v>0</v>
          </cell>
          <cell r="L68">
            <v>0</v>
          </cell>
        </row>
        <row r="69">
          <cell r="B69">
            <v>315</v>
          </cell>
          <cell r="C69" t="str">
            <v>전원케이블 포설</v>
          </cell>
          <cell r="D69" t="str">
            <v>VCT 1.5sq x 2C x 4열</v>
          </cell>
          <cell r="E69">
            <v>9</v>
          </cell>
          <cell r="F69" t="str">
            <v>m</v>
          </cell>
          <cell r="G69">
            <v>2964</v>
          </cell>
          <cell r="H69">
            <v>26676</v>
          </cell>
          <cell r="I69">
            <v>11066</v>
          </cell>
          <cell r="J69">
            <v>99594</v>
          </cell>
          <cell r="K69">
            <v>0</v>
          </cell>
          <cell r="L69">
            <v>0</v>
          </cell>
        </row>
        <row r="70">
          <cell r="B70">
            <v>317</v>
          </cell>
          <cell r="C70" t="str">
            <v>스피커케이블</v>
          </cell>
          <cell r="D70" t="str">
            <v>SW 2300</v>
          </cell>
          <cell r="E70">
            <v>2.5</v>
          </cell>
          <cell r="F70" t="str">
            <v>m</v>
          </cell>
          <cell r="G70">
            <v>1285</v>
          </cell>
          <cell r="H70">
            <v>3212</v>
          </cell>
          <cell r="I70">
            <v>2621</v>
          </cell>
          <cell r="J70">
            <v>6552</v>
          </cell>
          <cell r="K70">
            <v>0</v>
          </cell>
          <cell r="L70">
            <v>0</v>
          </cell>
        </row>
        <row r="71">
          <cell r="B71">
            <v>318</v>
          </cell>
          <cell r="C71" t="str">
            <v>LAN 케이블 포설</v>
          </cell>
          <cell r="D71" t="str">
            <v>UTP Cat 6 4P x 1열</v>
          </cell>
          <cell r="E71">
            <v>10.5</v>
          </cell>
          <cell r="F71" t="str">
            <v>m</v>
          </cell>
          <cell r="G71">
            <v>557</v>
          </cell>
          <cell r="H71">
            <v>5848</v>
          </cell>
          <cell r="I71">
            <v>4068</v>
          </cell>
          <cell r="J71">
            <v>42714</v>
          </cell>
          <cell r="K71">
            <v>0</v>
          </cell>
          <cell r="L71">
            <v>0</v>
          </cell>
        </row>
        <row r="72">
          <cell r="B72">
            <v>321</v>
          </cell>
          <cell r="C72" t="str">
            <v>LAN 케이블 포설</v>
          </cell>
          <cell r="D72" t="str">
            <v>UTP Cat 6 4P x 4열</v>
          </cell>
          <cell r="E72">
            <v>9</v>
          </cell>
          <cell r="F72" t="str">
            <v>m</v>
          </cell>
          <cell r="G72">
            <v>2156</v>
          </cell>
          <cell r="H72">
            <v>19404</v>
          </cell>
          <cell r="I72">
            <v>13833</v>
          </cell>
          <cell r="J72">
            <v>124497</v>
          </cell>
          <cell r="K72">
            <v>0</v>
          </cell>
          <cell r="L72">
            <v>0</v>
          </cell>
        </row>
        <row r="73">
          <cell r="B73" t="str">
            <v>멀티콘센트접지2구</v>
          </cell>
          <cell r="C73" t="str">
            <v>멀티콘센트</v>
          </cell>
          <cell r="D73" t="str">
            <v>접지2구</v>
          </cell>
          <cell r="E73">
            <v>1</v>
          </cell>
          <cell r="F73" t="str">
            <v>EA</v>
          </cell>
          <cell r="G73">
            <v>6300</v>
          </cell>
          <cell r="H73">
            <v>6300</v>
          </cell>
          <cell r="J73">
            <v>0</v>
          </cell>
          <cell r="L73">
            <v>0</v>
          </cell>
        </row>
        <row r="74">
          <cell r="B74" t="str">
            <v>멀티콘센트접지6구</v>
          </cell>
          <cell r="C74" t="str">
            <v>멀티콘센트</v>
          </cell>
          <cell r="D74" t="str">
            <v>접지6구</v>
          </cell>
          <cell r="E74">
            <v>2</v>
          </cell>
          <cell r="F74" t="str">
            <v>EA</v>
          </cell>
          <cell r="G74">
            <v>12400</v>
          </cell>
          <cell r="H74">
            <v>24800</v>
          </cell>
          <cell r="J74">
            <v>0</v>
          </cell>
          <cell r="L74">
            <v>0</v>
          </cell>
        </row>
        <row r="79">
          <cell r="B79">
            <v>3063</v>
          </cell>
          <cell r="D79" t="str">
            <v>계</v>
          </cell>
          <cell r="H79">
            <v>340060</v>
          </cell>
          <cell r="J79">
            <v>534198</v>
          </cell>
          <cell r="L79">
            <v>0</v>
          </cell>
        </row>
        <row r="80">
          <cell r="B80">
            <v>2064</v>
          </cell>
          <cell r="C80" t="str">
            <v>2.4 처인구 고림동 796-29(796-19) 용성빌라 앞</v>
          </cell>
        </row>
        <row r="81">
          <cell r="B81">
            <v>101</v>
          </cell>
          <cell r="C81" t="str">
            <v>SPEED DOME CAMERA 철거</v>
          </cell>
          <cell r="D81" t="str">
            <v>41만화소</v>
          </cell>
          <cell r="E81">
            <v>1</v>
          </cell>
          <cell r="F81" t="str">
            <v>EA</v>
          </cell>
          <cell r="G81">
            <v>1064</v>
          </cell>
          <cell r="H81">
            <v>1064</v>
          </cell>
          <cell r="I81">
            <v>35490</v>
          </cell>
          <cell r="J81">
            <v>35490</v>
          </cell>
          <cell r="K81">
            <v>0</v>
          </cell>
          <cell r="L81">
            <v>0</v>
          </cell>
        </row>
        <row r="82">
          <cell r="B82">
            <v>103</v>
          </cell>
          <cell r="C82" t="str">
            <v>돔카메라 고정용 브래킷 설치</v>
          </cell>
          <cell r="D82" t="str">
            <v>제작사양</v>
          </cell>
          <cell r="E82">
            <v>1</v>
          </cell>
          <cell r="F82" t="str">
            <v>EA</v>
          </cell>
          <cell r="G82">
            <v>51035</v>
          </cell>
          <cell r="H82">
            <v>51035</v>
          </cell>
          <cell r="I82">
            <v>34514</v>
          </cell>
          <cell r="J82">
            <v>34514</v>
          </cell>
          <cell r="K82">
            <v>0</v>
          </cell>
          <cell r="L82">
            <v>0</v>
          </cell>
        </row>
        <row r="83">
          <cell r="B83">
            <v>104</v>
          </cell>
          <cell r="C83" t="str">
            <v>돔카메라 고정용 브래킷 철거</v>
          </cell>
          <cell r="D83" t="str">
            <v>제작사양</v>
          </cell>
          <cell r="E83">
            <v>1</v>
          </cell>
          <cell r="F83" t="str">
            <v>EA</v>
          </cell>
          <cell r="G83">
            <v>310</v>
          </cell>
          <cell r="H83">
            <v>310</v>
          </cell>
          <cell r="I83">
            <v>10353</v>
          </cell>
          <cell r="J83">
            <v>10353</v>
          </cell>
          <cell r="K83">
            <v>0</v>
          </cell>
          <cell r="L83">
            <v>0</v>
          </cell>
        </row>
        <row r="84">
          <cell r="B84">
            <v>105</v>
          </cell>
          <cell r="C84" t="str">
            <v>고정형 CAMERA 브래킷 설치</v>
          </cell>
          <cell r="D84" t="str">
            <v>제작사양</v>
          </cell>
          <cell r="E84">
            <v>1</v>
          </cell>
          <cell r="F84" t="str">
            <v>EA</v>
          </cell>
          <cell r="G84">
            <v>81035</v>
          </cell>
          <cell r="H84">
            <v>81035</v>
          </cell>
          <cell r="I84">
            <v>34514</v>
          </cell>
          <cell r="J84">
            <v>34514</v>
          </cell>
          <cell r="K84">
            <v>0</v>
          </cell>
          <cell r="L84">
            <v>0</v>
          </cell>
        </row>
        <row r="85">
          <cell r="B85">
            <v>106</v>
          </cell>
          <cell r="C85" t="str">
            <v>스피커 설치</v>
          </cell>
          <cell r="D85" t="str">
            <v>20W, 8Ω</v>
          </cell>
          <cell r="E85">
            <v>1</v>
          </cell>
          <cell r="F85" t="str">
            <v>개</v>
          </cell>
          <cell r="G85">
            <v>67035</v>
          </cell>
          <cell r="H85">
            <v>67035</v>
          </cell>
          <cell r="I85">
            <v>34514</v>
          </cell>
          <cell r="J85">
            <v>34514</v>
          </cell>
          <cell r="K85">
            <v>0</v>
          </cell>
          <cell r="L85">
            <v>0</v>
          </cell>
        </row>
        <row r="86">
          <cell r="B86">
            <v>107</v>
          </cell>
          <cell r="C86" t="str">
            <v>스피커 철거</v>
          </cell>
          <cell r="D86">
            <v>0</v>
          </cell>
          <cell r="E86">
            <v>1</v>
          </cell>
          <cell r="F86" t="str">
            <v>개</v>
          </cell>
          <cell r="G86">
            <v>310</v>
          </cell>
          <cell r="H86">
            <v>310</v>
          </cell>
          <cell r="I86">
            <v>10353</v>
          </cell>
          <cell r="J86">
            <v>10353</v>
          </cell>
          <cell r="K86">
            <v>0</v>
          </cell>
          <cell r="L86">
            <v>0</v>
          </cell>
        </row>
        <row r="87">
          <cell r="B87">
            <v>108</v>
          </cell>
          <cell r="C87" t="str">
            <v>경광등 설치</v>
          </cell>
          <cell r="D87" t="str">
            <v>크세논램프 5W, ABS</v>
          </cell>
          <cell r="E87">
            <v>1</v>
          </cell>
          <cell r="F87" t="str">
            <v>개</v>
          </cell>
          <cell r="G87">
            <v>50262</v>
          </cell>
          <cell r="H87">
            <v>50262</v>
          </cell>
          <cell r="I87">
            <v>8737</v>
          </cell>
          <cell r="J87">
            <v>8737</v>
          </cell>
          <cell r="K87">
            <v>0</v>
          </cell>
          <cell r="L87">
            <v>0</v>
          </cell>
        </row>
        <row r="88">
          <cell r="B88">
            <v>109</v>
          </cell>
          <cell r="C88" t="str">
            <v>경광등 철거</v>
          </cell>
          <cell r="D88" t="str">
            <v>크세논램프 5W, ABS</v>
          </cell>
          <cell r="E88">
            <v>1</v>
          </cell>
          <cell r="F88" t="str">
            <v>개</v>
          </cell>
          <cell r="G88">
            <v>131</v>
          </cell>
          <cell r="H88">
            <v>131</v>
          </cell>
          <cell r="I88">
            <v>4368</v>
          </cell>
          <cell r="J88">
            <v>4368</v>
          </cell>
          <cell r="K88">
            <v>0</v>
          </cell>
          <cell r="L88">
            <v>0</v>
          </cell>
        </row>
        <row r="89">
          <cell r="B89">
            <v>112</v>
          </cell>
          <cell r="C89" t="str">
            <v>비상벨 철거</v>
          </cell>
          <cell r="D89">
            <v>0</v>
          </cell>
          <cell r="E89">
            <v>1</v>
          </cell>
          <cell r="F89" t="str">
            <v>개</v>
          </cell>
          <cell r="G89">
            <v>157</v>
          </cell>
          <cell r="H89">
            <v>157</v>
          </cell>
          <cell r="I89">
            <v>5242</v>
          </cell>
          <cell r="J89">
            <v>5242</v>
          </cell>
          <cell r="K89">
            <v>0</v>
          </cell>
          <cell r="L89">
            <v>0</v>
          </cell>
        </row>
        <row r="90">
          <cell r="B90">
            <v>119</v>
          </cell>
          <cell r="C90" t="str">
            <v>써지보호기(영상) 철거</v>
          </cell>
          <cell r="D90">
            <v>0</v>
          </cell>
          <cell r="E90">
            <v>1</v>
          </cell>
          <cell r="F90" t="str">
            <v>EA</v>
          </cell>
          <cell r="G90">
            <v>226</v>
          </cell>
          <cell r="H90">
            <v>226</v>
          </cell>
          <cell r="I90">
            <v>7553</v>
          </cell>
          <cell r="J90">
            <v>7553</v>
          </cell>
          <cell r="K90">
            <v>0</v>
          </cell>
          <cell r="L90">
            <v>0</v>
          </cell>
        </row>
        <row r="91">
          <cell r="B91">
            <v>120</v>
          </cell>
          <cell r="C91" t="str">
            <v>CODEC 철거</v>
          </cell>
          <cell r="D91" t="str">
            <v>MPEF-1/2/4, DUAL ENCODERING</v>
          </cell>
          <cell r="E91">
            <v>1</v>
          </cell>
          <cell r="F91" t="str">
            <v>대</v>
          </cell>
          <cell r="G91">
            <v>517</v>
          </cell>
          <cell r="H91">
            <v>517</v>
          </cell>
          <cell r="I91">
            <v>17256</v>
          </cell>
          <cell r="J91">
            <v>17256</v>
          </cell>
          <cell r="K91">
            <v>0</v>
          </cell>
          <cell r="L91">
            <v>0</v>
          </cell>
        </row>
        <row r="92">
          <cell r="B92">
            <v>121</v>
          </cell>
          <cell r="C92" t="str">
            <v>동보방송장치 철거</v>
          </cell>
          <cell r="D92" t="str">
            <v>AMP 내장(60W)</v>
          </cell>
          <cell r="E92">
            <v>1</v>
          </cell>
          <cell r="F92" t="str">
            <v>SET</v>
          </cell>
          <cell r="G92">
            <v>1051</v>
          </cell>
          <cell r="H92">
            <v>1051</v>
          </cell>
          <cell r="I92">
            <v>35045</v>
          </cell>
          <cell r="J92">
            <v>35045</v>
          </cell>
          <cell r="K92">
            <v>0</v>
          </cell>
          <cell r="L92">
            <v>0</v>
          </cell>
        </row>
        <row r="93">
          <cell r="B93">
            <v>122</v>
          </cell>
          <cell r="C93" t="str">
            <v>시그널컨버터 철거</v>
          </cell>
          <cell r="D93" t="str">
            <v>RS-232/485</v>
          </cell>
          <cell r="E93">
            <v>1</v>
          </cell>
          <cell r="F93" t="str">
            <v>SET</v>
          </cell>
          <cell r="G93">
            <v>687</v>
          </cell>
          <cell r="H93">
            <v>687</v>
          </cell>
          <cell r="I93">
            <v>22902</v>
          </cell>
          <cell r="J93">
            <v>22902</v>
          </cell>
          <cell r="K93">
            <v>0</v>
          </cell>
          <cell r="L93">
            <v>0</v>
          </cell>
        </row>
        <row r="94">
          <cell r="B94">
            <v>316</v>
          </cell>
          <cell r="C94" t="str">
            <v>전원케이블 포설</v>
          </cell>
          <cell r="D94" t="str">
            <v>VCT 1.5sq x 2C x 5열</v>
          </cell>
          <cell r="E94">
            <v>7</v>
          </cell>
          <cell r="F94" t="str">
            <v>m</v>
          </cell>
          <cell r="G94">
            <v>3701</v>
          </cell>
          <cell r="H94">
            <v>25907</v>
          </cell>
          <cell r="I94">
            <v>13670</v>
          </cell>
          <cell r="J94">
            <v>95690</v>
          </cell>
          <cell r="K94">
            <v>0</v>
          </cell>
          <cell r="L94">
            <v>0</v>
          </cell>
        </row>
        <row r="95">
          <cell r="B95">
            <v>317</v>
          </cell>
          <cell r="C95" t="str">
            <v>스피커케이블</v>
          </cell>
          <cell r="D95" t="str">
            <v>SW 2300</v>
          </cell>
          <cell r="E95">
            <v>2.5</v>
          </cell>
          <cell r="F95" t="str">
            <v>m</v>
          </cell>
          <cell r="G95">
            <v>1285</v>
          </cell>
          <cell r="H95">
            <v>3212</v>
          </cell>
          <cell r="I95">
            <v>2621</v>
          </cell>
          <cell r="J95">
            <v>6552</v>
          </cell>
          <cell r="K95">
            <v>0</v>
          </cell>
          <cell r="L95">
            <v>0</v>
          </cell>
        </row>
        <row r="96">
          <cell r="B96">
            <v>318</v>
          </cell>
          <cell r="C96" t="str">
            <v>LAN 케이블 포설</v>
          </cell>
          <cell r="D96" t="str">
            <v>UTP Cat 6 4P x 1열</v>
          </cell>
          <cell r="E96">
            <v>8.5</v>
          </cell>
          <cell r="F96" t="str">
            <v>m</v>
          </cell>
          <cell r="G96">
            <v>557</v>
          </cell>
          <cell r="H96">
            <v>4734</v>
          </cell>
          <cell r="I96">
            <v>4068</v>
          </cell>
          <cell r="J96">
            <v>34578</v>
          </cell>
          <cell r="K96">
            <v>0</v>
          </cell>
          <cell r="L96">
            <v>0</v>
          </cell>
        </row>
        <row r="97">
          <cell r="B97">
            <v>322</v>
          </cell>
          <cell r="C97" t="str">
            <v>LAN 케이블 포설</v>
          </cell>
          <cell r="D97" t="str">
            <v>UTP Cat 6 4P x 5열</v>
          </cell>
          <cell r="E97">
            <v>7</v>
          </cell>
          <cell r="F97" t="str">
            <v>m</v>
          </cell>
          <cell r="G97">
            <v>2690</v>
          </cell>
          <cell r="H97">
            <v>18830</v>
          </cell>
          <cell r="I97">
            <v>17088</v>
          </cell>
          <cell r="J97">
            <v>119616</v>
          </cell>
          <cell r="K97">
            <v>0</v>
          </cell>
          <cell r="L97">
            <v>0</v>
          </cell>
        </row>
        <row r="98">
          <cell r="B98" t="str">
            <v>멀티콘센트접지2구</v>
          </cell>
          <cell r="C98" t="str">
            <v>멀티콘센트</v>
          </cell>
          <cell r="D98" t="str">
            <v>접지2구</v>
          </cell>
          <cell r="E98">
            <v>1</v>
          </cell>
          <cell r="F98" t="str">
            <v>EA</v>
          </cell>
          <cell r="G98">
            <v>6300</v>
          </cell>
          <cell r="H98">
            <v>6300</v>
          </cell>
          <cell r="J98">
            <v>0</v>
          </cell>
          <cell r="L98">
            <v>0</v>
          </cell>
        </row>
        <row r="99">
          <cell r="B99" t="str">
            <v>멀티콘센트접지6구</v>
          </cell>
          <cell r="C99" t="str">
            <v>멀티콘센트</v>
          </cell>
          <cell r="D99" t="str">
            <v>접지6구</v>
          </cell>
          <cell r="E99">
            <v>2</v>
          </cell>
          <cell r="F99" t="str">
            <v>EA</v>
          </cell>
          <cell r="G99">
            <v>12400</v>
          </cell>
          <cell r="H99">
            <v>24800</v>
          </cell>
          <cell r="J99">
            <v>0</v>
          </cell>
          <cell r="L99">
            <v>0</v>
          </cell>
        </row>
        <row r="104">
          <cell r="B104">
            <v>3064</v>
          </cell>
          <cell r="D104" t="str">
            <v>계</v>
          </cell>
          <cell r="H104">
            <v>337603</v>
          </cell>
          <cell r="J104">
            <v>517277</v>
          </cell>
          <cell r="L104">
            <v>0</v>
          </cell>
        </row>
        <row r="105">
          <cell r="B105">
            <v>2065</v>
          </cell>
          <cell r="C105" t="str">
            <v>2.5 처인구 김량장동 186-19(186-12) 용인6주택재개발 지역(영일암 아래)</v>
          </cell>
        </row>
        <row r="106">
          <cell r="B106">
            <v>101</v>
          </cell>
          <cell r="C106" t="str">
            <v>SPEED DOME CAMERA 철거</v>
          </cell>
          <cell r="D106" t="str">
            <v>41만화소</v>
          </cell>
          <cell r="E106">
            <v>1</v>
          </cell>
          <cell r="F106" t="str">
            <v>EA</v>
          </cell>
          <cell r="G106">
            <v>1064</v>
          </cell>
          <cell r="H106">
            <v>1064</v>
          </cell>
          <cell r="I106">
            <v>35490</v>
          </cell>
          <cell r="J106">
            <v>35490</v>
          </cell>
          <cell r="K106">
            <v>0</v>
          </cell>
          <cell r="L106">
            <v>0</v>
          </cell>
        </row>
        <row r="107">
          <cell r="B107">
            <v>103</v>
          </cell>
          <cell r="C107" t="str">
            <v>돔카메라 고정용 브래킷 설치</v>
          </cell>
          <cell r="D107" t="str">
            <v>제작사양</v>
          </cell>
          <cell r="E107">
            <v>1</v>
          </cell>
          <cell r="F107" t="str">
            <v>EA</v>
          </cell>
          <cell r="G107">
            <v>51035</v>
          </cell>
          <cell r="H107">
            <v>51035</v>
          </cell>
          <cell r="I107">
            <v>34514</v>
          </cell>
          <cell r="J107">
            <v>34514</v>
          </cell>
          <cell r="K107">
            <v>0</v>
          </cell>
          <cell r="L107">
            <v>0</v>
          </cell>
        </row>
        <row r="108">
          <cell r="B108">
            <v>104</v>
          </cell>
          <cell r="C108" t="str">
            <v>돔카메라 고정용 브래킷 철거</v>
          </cell>
          <cell r="D108" t="str">
            <v>제작사양</v>
          </cell>
          <cell r="E108">
            <v>1</v>
          </cell>
          <cell r="F108" t="str">
            <v>EA</v>
          </cell>
          <cell r="G108">
            <v>310</v>
          </cell>
          <cell r="H108">
            <v>310</v>
          </cell>
          <cell r="I108">
            <v>10353</v>
          </cell>
          <cell r="J108">
            <v>10353</v>
          </cell>
          <cell r="K108">
            <v>0</v>
          </cell>
          <cell r="L108">
            <v>0</v>
          </cell>
        </row>
        <row r="109">
          <cell r="B109">
            <v>105</v>
          </cell>
          <cell r="C109" t="str">
            <v>고정형 CAMERA 브래킷 설치</v>
          </cell>
          <cell r="D109" t="str">
            <v>제작사양</v>
          </cell>
          <cell r="E109">
            <v>1</v>
          </cell>
          <cell r="F109" t="str">
            <v>EA</v>
          </cell>
          <cell r="G109">
            <v>81035</v>
          </cell>
          <cell r="H109">
            <v>81035</v>
          </cell>
          <cell r="I109">
            <v>34514</v>
          </cell>
          <cell r="J109">
            <v>34514</v>
          </cell>
          <cell r="K109">
            <v>0</v>
          </cell>
          <cell r="L109">
            <v>0</v>
          </cell>
        </row>
        <row r="110">
          <cell r="B110">
            <v>106</v>
          </cell>
          <cell r="C110" t="str">
            <v>스피커 설치</v>
          </cell>
          <cell r="D110" t="str">
            <v>20W, 8Ω</v>
          </cell>
          <cell r="E110">
            <v>1</v>
          </cell>
          <cell r="F110" t="str">
            <v>개</v>
          </cell>
          <cell r="G110">
            <v>67035</v>
          </cell>
          <cell r="H110">
            <v>67035</v>
          </cell>
          <cell r="I110">
            <v>34514</v>
          </cell>
          <cell r="J110">
            <v>34514</v>
          </cell>
          <cell r="K110">
            <v>0</v>
          </cell>
          <cell r="L110">
            <v>0</v>
          </cell>
        </row>
        <row r="111">
          <cell r="B111">
            <v>107</v>
          </cell>
          <cell r="C111" t="str">
            <v>스피커 철거</v>
          </cell>
          <cell r="D111">
            <v>0</v>
          </cell>
          <cell r="E111">
            <v>1</v>
          </cell>
          <cell r="F111" t="str">
            <v>개</v>
          </cell>
          <cell r="G111">
            <v>310</v>
          </cell>
          <cell r="H111">
            <v>310</v>
          </cell>
          <cell r="I111">
            <v>10353</v>
          </cell>
          <cell r="J111">
            <v>10353</v>
          </cell>
          <cell r="K111">
            <v>0</v>
          </cell>
          <cell r="L111">
            <v>0</v>
          </cell>
        </row>
        <row r="112">
          <cell r="B112">
            <v>108</v>
          </cell>
          <cell r="C112" t="str">
            <v>경광등 설치</v>
          </cell>
          <cell r="D112" t="str">
            <v>크세논램프 5W, ABS</v>
          </cell>
          <cell r="E112">
            <v>1</v>
          </cell>
          <cell r="F112" t="str">
            <v>개</v>
          </cell>
          <cell r="G112">
            <v>50262</v>
          </cell>
          <cell r="H112">
            <v>50262</v>
          </cell>
          <cell r="I112">
            <v>8737</v>
          </cell>
          <cell r="J112">
            <v>8737</v>
          </cell>
          <cell r="K112">
            <v>0</v>
          </cell>
          <cell r="L112">
            <v>0</v>
          </cell>
        </row>
        <row r="113">
          <cell r="B113">
            <v>109</v>
          </cell>
          <cell r="C113" t="str">
            <v>경광등 철거</v>
          </cell>
          <cell r="D113" t="str">
            <v>크세논램프 5W, ABS</v>
          </cell>
          <cell r="E113">
            <v>1</v>
          </cell>
          <cell r="F113" t="str">
            <v>개</v>
          </cell>
          <cell r="G113">
            <v>131</v>
          </cell>
          <cell r="H113">
            <v>131</v>
          </cell>
          <cell r="I113">
            <v>4368</v>
          </cell>
          <cell r="J113">
            <v>4368</v>
          </cell>
          <cell r="K113">
            <v>0</v>
          </cell>
          <cell r="L113">
            <v>0</v>
          </cell>
        </row>
        <row r="114">
          <cell r="B114">
            <v>112</v>
          </cell>
          <cell r="C114" t="str">
            <v>비상벨 철거</v>
          </cell>
          <cell r="D114">
            <v>0</v>
          </cell>
          <cell r="E114">
            <v>1</v>
          </cell>
          <cell r="F114" t="str">
            <v>개</v>
          </cell>
          <cell r="G114">
            <v>157</v>
          </cell>
          <cell r="H114">
            <v>157</v>
          </cell>
          <cell r="I114">
            <v>5242</v>
          </cell>
          <cell r="J114">
            <v>5242</v>
          </cell>
          <cell r="K114">
            <v>0</v>
          </cell>
          <cell r="L114">
            <v>0</v>
          </cell>
        </row>
        <row r="115">
          <cell r="B115">
            <v>119</v>
          </cell>
          <cell r="C115" t="str">
            <v>써지보호기(영상) 철거</v>
          </cell>
          <cell r="D115">
            <v>0</v>
          </cell>
          <cell r="E115">
            <v>1</v>
          </cell>
          <cell r="F115" t="str">
            <v>EA</v>
          </cell>
          <cell r="G115">
            <v>226</v>
          </cell>
          <cell r="H115">
            <v>226</v>
          </cell>
          <cell r="I115">
            <v>7553</v>
          </cell>
          <cell r="J115">
            <v>7553</v>
          </cell>
          <cell r="K115">
            <v>0</v>
          </cell>
          <cell r="L115">
            <v>0</v>
          </cell>
        </row>
        <row r="116">
          <cell r="B116">
            <v>120</v>
          </cell>
          <cell r="C116" t="str">
            <v>CODEC 철거</v>
          </cell>
          <cell r="D116" t="str">
            <v>MPEF-1/2/4, DUAL ENCODERING</v>
          </cell>
          <cell r="E116">
            <v>1</v>
          </cell>
          <cell r="F116" t="str">
            <v>대</v>
          </cell>
          <cell r="G116">
            <v>517</v>
          </cell>
          <cell r="H116">
            <v>517</v>
          </cell>
          <cell r="I116">
            <v>17256</v>
          </cell>
          <cell r="J116">
            <v>17256</v>
          </cell>
          <cell r="K116">
            <v>0</v>
          </cell>
          <cell r="L116">
            <v>0</v>
          </cell>
        </row>
        <row r="117">
          <cell r="B117">
            <v>121</v>
          </cell>
          <cell r="C117" t="str">
            <v>동보방송장치 철거</v>
          </cell>
          <cell r="D117" t="str">
            <v>AMP 내장(60W)</v>
          </cell>
          <cell r="E117">
            <v>1</v>
          </cell>
          <cell r="F117" t="str">
            <v>SET</v>
          </cell>
          <cell r="G117">
            <v>1051</v>
          </cell>
          <cell r="H117">
            <v>1051</v>
          </cell>
          <cell r="I117">
            <v>35045</v>
          </cell>
          <cell r="J117">
            <v>35045</v>
          </cell>
          <cell r="K117">
            <v>0</v>
          </cell>
          <cell r="L117">
            <v>0</v>
          </cell>
        </row>
        <row r="118">
          <cell r="B118">
            <v>122</v>
          </cell>
          <cell r="C118" t="str">
            <v>시그널컨버터 철거</v>
          </cell>
          <cell r="D118" t="str">
            <v>RS-232/485</v>
          </cell>
          <cell r="E118">
            <v>1</v>
          </cell>
          <cell r="F118" t="str">
            <v>SET</v>
          </cell>
          <cell r="G118">
            <v>687</v>
          </cell>
          <cell r="H118">
            <v>687</v>
          </cell>
          <cell r="I118">
            <v>22902</v>
          </cell>
          <cell r="J118">
            <v>22902</v>
          </cell>
          <cell r="K118">
            <v>0</v>
          </cell>
          <cell r="L118">
            <v>0</v>
          </cell>
        </row>
        <row r="119">
          <cell r="B119">
            <v>316</v>
          </cell>
          <cell r="C119" t="str">
            <v>전원케이블 포설</v>
          </cell>
          <cell r="D119" t="str">
            <v>VCT 1.5sq x 2C x 5열</v>
          </cell>
          <cell r="E119">
            <v>7</v>
          </cell>
          <cell r="F119" t="str">
            <v>m</v>
          </cell>
          <cell r="G119">
            <v>3701</v>
          </cell>
          <cell r="H119">
            <v>25907</v>
          </cell>
          <cell r="I119">
            <v>13670</v>
          </cell>
          <cell r="J119">
            <v>95690</v>
          </cell>
          <cell r="K119">
            <v>0</v>
          </cell>
          <cell r="L119">
            <v>0</v>
          </cell>
        </row>
        <row r="120">
          <cell r="B120">
            <v>317</v>
          </cell>
          <cell r="C120" t="str">
            <v>스피커케이블</v>
          </cell>
          <cell r="D120" t="str">
            <v>SW 2300</v>
          </cell>
          <cell r="E120">
            <v>2.5</v>
          </cell>
          <cell r="F120" t="str">
            <v>m</v>
          </cell>
          <cell r="G120">
            <v>1285</v>
          </cell>
          <cell r="H120">
            <v>3212</v>
          </cell>
          <cell r="I120">
            <v>2621</v>
          </cell>
          <cell r="J120">
            <v>6552</v>
          </cell>
          <cell r="K120">
            <v>0</v>
          </cell>
          <cell r="L120">
            <v>0</v>
          </cell>
        </row>
        <row r="121">
          <cell r="B121">
            <v>318</v>
          </cell>
          <cell r="C121" t="str">
            <v>LAN 케이블 포설</v>
          </cell>
          <cell r="D121" t="str">
            <v>UTP Cat 6 4P x 1열</v>
          </cell>
          <cell r="E121">
            <v>8.5</v>
          </cell>
          <cell r="F121" t="str">
            <v>m</v>
          </cell>
          <cell r="G121">
            <v>557</v>
          </cell>
          <cell r="H121">
            <v>4734</v>
          </cell>
          <cell r="I121">
            <v>4068</v>
          </cell>
          <cell r="J121">
            <v>34578</v>
          </cell>
          <cell r="K121">
            <v>0</v>
          </cell>
          <cell r="L121">
            <v>0</v>
          </cell>
        </row>
        <row r="122">
          <cell r="B122">
            <v>322</v>
          </cell>
          <cell r="C122" t="str">
            <v>LAN 케이블 포설</v>
          </cell>
          <cell r="D122" t="str">
            <v>UTP Cat 6 4P x 5열</v>
          </cell>
          <cell r="E122">
            <v>7</v>
          </cell>
          <cell r="F122" t="str">
            <v>m</v>
          </cell>
          <cell r="G122">
            <v>2690</v>
          </cell>
          <cell r="H122">
            <v>18830</v>
          </cell>
          <cell r="I122">
            <v>17088</v>
          </cell>
          <cell r="J122">
            <v>119616</v>
          </cell>
          <cell r="K122">
            <v>0</v>
          </cell>
          <cell r="L122">
            <v>0</v>
          </cell>
        </row>
        <row r="123">
          <cell r="B123" t="str">
            <v>멀티콘센트접지2구</v>
          </cell>
          <cell r="C123" t="str">
            <v>멀티콘센트</v>
          </cell>
          <cell r="D123" t="str">
            <v>접지2구</v>
          </cell>
          <cell r="E123">
            <v>1</v>
          </cell>
          <cell r="F123" t="str">
            <v>EA</v>
          </cell>
          <cell r="G123">
            <v>6300</v>
          </cell>
          <cell r="H123">
            <v>6300</v>
          </cell>
          <cell r="J123">
            <v>0</v>
          </cell>
          <cell r="L123">
            <v>0</v>
          </cell>
        </row>
        <row r="124">
          <cell r="B124" t="str">
            <v>멀티콘센트접지6구</v>
          </cell>
          <cell r="C124" t="str">
            <v>멀티콘센트</v>
          </cell>
          <cell r="D124" t="str">
            <v>접지6구</v>
          </cell>
          <cell r="E124">
            <v>2</v>
          </cell>
          <cell r="F124" t="str">
            <v>EA</v>
          </cell>
          <cell r="G124">
            <v>12400</v>
          </cell>
          <cell r="H124">
            <v>24800</v>
          </cell>
          <cell r="J124">
            <v>0</v>
          </cell>
          <cell r="L124">
            <v>0</v>
          </cell>
        </row>
        <row r="129">
          <cell r="B129">
            <v>3065</v>
          </cell>
          <cell r="D129" t="str">
            <v>계</v>
          </cell>
          <cell r="H129">
            <v>337603</v>
          </cell>
          <cell r="J129">
            <v>517277</v>
          </cell>
          <cell r="L129">
            <v>0</v>
          </cell>
        </row>
        <row r="130">
          <cell r="B130">
            <v>2066</v>
          </cell>
          <cell r="C130" t="str">
            <v>2.6 처인구 김량장동 200(201-8) 능말쉼터</v>
          </cell>
        </row>
        <row r="131">
          <cell r="B131">
            <v>101</v>
          </cell>
          <cell r="C131" t="str">
            <v>SPEED DOME CAMERA 철거</v>
          </cell>
          <cell r="D131" t="str">
            <v>41만화소</v>
          </cell>
          <cell r="E131">
            <v>1</v>
          </cell>
          <cell r="F131" t="str">
            <v>EA</v>
          </cell>
          <cell r="G131">
            <v>1064</v>
          </cell>
          <cell r="H131">
            <v>1064</v>
          </cell>
          <cell r="I131">
            <v>35490</v>
          </cell>
          <cell r="J131">
            <v>35490</v>
          </cell>
          <cell r="K131">
            <v>0</v>
          </cell>
          <cell r="L131">
            <v>0</v>
          </cell>
        </row>
        <row r="132">
          <cell r="B132">
            <v>103</v>
          </cell>
          <cell r="C132" t="str">
            <v>돔카메라 고정용 브래킷 설치</v>
          </cell>
          <cell r="D132" t="str">
            <v>제작사양</v>
          </cell>
          <cell r="E132">
            <v>1</v>
          </cell>
          <cell r="F132" t="str">
            <v>EA</v>
          </cell>
          <cell r="G132">
            <v>51035</v>
          </cell>
          <cell r="H132">
            <v>51035</v>
          </cell>
          <cell r="I132">
            <v>34514</v>
          </cell>
          <cell r="J132">
            <v>34514</v>
          </cell>
          <cell r="K132">
            <v>0</v>
          </cell>
          <cell r="L132">
            <v>0</v>
          </cell>
        </row>
        <row r="133">
          <cell r="B133">
            <v>104</v>
          </cell>
          <cell r="C133" t="str">
            <v>돔카메라 고정용 브래킷 철거</v>
          </cell>
          <cell r="D133" t="str">
            <v>제작사양</v>
          </cell>
          <cell r="E133">
            <v>1</v>
          </cell>
          <cell r="F133" t="str">
            <v>EA</v>
          </cell>
          <cell r="G133">
            <v>310</v>
          </cell>
          <cell r="H133">
            <v>310</v>
          </cell>
          <cell r="I133">
            <v>10353</v>
          </cell>
          <cell r="J133">
            <v>10353</v>
          </cell>
          <cell r="K133">
            <v>0</v>
          </cell>
          <cell r="L133">
            <v>0</v>
          </cell>
        </row>
        <row r="134">
          <cell r="B134">
            <v>105</v>
          </cell>
          <cell r="C134" t="str">
            <v>고정형 CAMERA 브래킷 설치</v>
          </cell>
          <cell r="D134" t="str">
            <v>제작사양</v>
          </cell>
          <cell r="E134">
            <v>1</v>
          </cell>
          <cell r="F134" t="str">
            <v>EA</v>
          </cell>
          <cell r="G134">
            <v>81035</v>
          </cell>
          <cell r="H134">
            <v>81035</v>
          </cell>
          <cell r="I134">
            <v>34514</v>
          </cell>
          <cell r="J134">
            <v>34514</v>
          </cell>
          <cell r="K134">
            <v>0</v>
          </cell>
          <cell r="L134">
            <v>0</v>
          </cell>
        </row>
        <row r="135">
          <cell r="B135">
            <v>106</v>
          </cell>
          <cell r="C135" t="str">
            <v>스피커 설치</v>
          </cell>
          <cell r="D135" t="str">
            <v>20W, 8Ω</v>
          </cell>
          <cell r="E135">
            <v>1</v>
          </cell>
          <cell r="F135" t="str">
            <v>개</v>
          </cell>
          <cell r="G135">
            <v>67035</v>
          </cell>
          <cell r="H135">
            <v>67035</v>
          </cell>
          <cell r="I135">
            <v>34514</v>
          </cell>
          <cell r="J135">
            <v>34514</v>
          </cell>
          <cell r="K135">
            <v>0</v>
          </cell>
          <cell r="L135">
            <v>0</v>
          </cell>
        </row>
        <row r="136">
          <cell r="B136">
            <v>107</v>
          </cell>
          <cell r="C136" t="str">
            <v>스피커 철거</v>
          </cell>
          <cell r="D136">
            <v>0</v>
          </cell>
          <cell r="E136">
            <v>1</v>
          </cell>
          <cell r="F136" t="str">
            <v>개</v>
          </cell>
          <cell r="G136">
            <v>310</v>
          </cell>
          <cell r="H136">
            <v>310</v>
          </cell>
          <cell r="I136">
            <v>10353</v>
          </cell>
          <cell r="J136">
            <v>10353</v>
          </cell>
          <cell r="K136">
            <v>0</v>
          </cell>
          <cell r="L136">
            <v>0</v>
          </cell>
        </row>
        <row r="137">
          <cell r="B137">
            <v>108</v>
          </cell>
          <cell r="C137" t="str">
            <v>경광등 설치</v>
          </cell>
          <cell r="D137" t="str">
            <v>크세논램프 5W, ABS</v>
          </cell>
          <cell r="E137">
            <v>1</v>
          </cell>
          <cell r="F137" t="str">
            <v>개</v>
          </cell>
          <cell r="G137">
            <v>50262</v>
          </cell>
          <cell r="H137">
            <v>50262</v>
          </cell>
          <cell r="I137">
            <v>8737</v>
          </cell>
          <cell r="J137">
            <v>8737</v>
          </cell>
          <cell r="K137">
            <v>0</v>
          </cell>
          <cell r="L137">
            <v>0</v>
          </cell>
        </row>
        <row r="138">
          <cell r="B138">
            <v>109</v>
          </cell>
          <cell r="C138" t="str">
            <v>경광등 철거</v>
          </cell>
          <cell r="D138" t="str">
            <v>크세논램프 5W, ABS</v>
          </cell>
          <cell r="E138">
            <v>1</v>
          </cell>
          <cell r="F138" t="str">
            <v>개</v>
          </cell>
          <cell r="G138">
            <v>131</v>
          </cell>
          <cell r="H138">
            <v>131</v>
          </cell>
          <cell r="I138">
            <v>4368</v>
          </cell>
          <cell r="J138">
            <v>4368</v>
          </cell>
          <cell r="K138">
            <v>0</v>
          </cell>
          <cell r="L138">
            <v>0</v>
          </cell>
        </row>
        <row r="139">
          <cell r="B139">
            <v>112</v>
          </cell>
          <cell r="C139" t="str">
            <v>비상벨 철거</v>
          </cell>
          <cell r="D139">
            <v>0</v>
          </cell>
          <cell r="E139">
            <v>1</v>
          </cell>
          <cell r="F139" t="str">
            <v>개</v>
          </cell>
          <cell r="G139">
            <v>157</v>
          </cell>
          <cell r="H139">
            <v>157</v>
          </cell>
          <cell r="I139">
            <v>5242</v>
          </cell>
          <cell r="J139">
            <v>5242</v>
          </cell>
          <cell r="K139">
            <v>0</v>
          </cell>
          <cell r="L139">
            <v>0</v>
          </cell>
        </row>
        <row r="140">
          <cell r="B140">
            <v>119</v>
          </cell>
          <cell r="C140" t="str">
            <v>써지보호기(영상) 철거</v>
          </cell>
          <cell r="D140">
            <v>0</v>
          </cell>
          <cell r="E140">
            <v>1</v>
          </cell>
          <cell r="F140" t="str">
            <v>EA</v>
          </cell>
          <cell r="G140">
            <v>226</v>
          </cell>
          <cell r="H140">
            <v>226</v>
          </cell>
          <cell r="I140">
            <v>7553</v>
          </cell>
          <cell r="J140">
            <v>7553</v>
          </cell>
          <cell r="K140">
            <v>0</v>
          </cell>
          <cell r="L140">
            <v>0</v>
          </cell>
        </row>
        <row r="141">
          <cell r="B141">
            <v>120</v>
          </cell>
          <cell r="C141" t="str">
            <v>CODEC 철거</v>
          </cell>
          <cell r="D141" t="str">
            <v>MPEF-1/2/4, DUAL ENCODERING</v>
          </cell>
          <cell r="E141">
            <v>1</v>
          </cell>
          <cell r="F141" t="str">
            <v>대</v>
          </cell>
          <cell r="G141">
            <v>517</v>
          </cell>
          <cell r="H141">
            <v>517</v>
          </cell>
          <cell r="I141">
            <v>17256</v>
          </cell>
          <cell r="J141">
            <v>17256</v>
          </cell>
          <cell r="K141">
            <v>0</v>
          </cell>
          <cell r="L141">
            <v>0</v>
          </cell>
        </row>
        <row r="142">
          <cell r="B142">
            <v>121</v>
          </cell>
          <cell r="C142" t="str">
            <v>동보방송장치 철거</v>
          </cell>
          <cell r="D142" t="str">
            <v>AMP 내장(60W)</v>
          </cell>
          <cell r="E142">
            <v>1</v>
          </cell>
          <cell r="F142" t="str">
            <v>SET</v>
          </cell>
          <cell r="G142">
            <v>1051</v>
          </cell>
          <cell r="H142">
            <v>1051</v>
          </cell>
          <cell r="I142">
            <v>35045</v>
          </cell>
          <cell r="J142">
            <v>35045</v>
          </cell>
          <cell r="K142">
            <v>0</v>
          </cell>
          <cell r="L142">
            <v>0</v>
          </cell>
        </row>
        <row r="143">
          <cell r="B143">
            <v>122</v>
          </cell>
          <cell r="C143" t="str">
            <v>시그널컨버터 철거</v>
          </cell>
          <cell r="D143" t="str">
            <v>RS-232/485</v>
          </cell>
          <cell r="E143">
            <v>1</v>
          </cell>
          <cell r="F143" t="str">
            <v>SET</v>
          </cell>
          <cell r="G143">
            <v>687</v>
          </cell>
          <cell r="H143">
            <v>687</v>
          </cell>
          <cell r="I143">
            <v>22902</v>
          </cell>
          <cell r="J143">
            <v>22902</v>
          </cell>
          <cell r="K143">
            <v>0</v>
          </cell>
          <cell r="L143">
            <v>0</v>
          </cell>
        </row>
        <row r="144">
          <cell r="B144">
            <v>314</v>
          </cell>
          <cell r="C144" t="str">
            <v>전원케이블 포설</v>
          </cell>
          <cell r="D144" t="str">
            <v>VCT 1.5sq x 2C x 3열</v>
          </cell>
          <cell r="E144">
            <v>7</v>
          </cell>
          <cell r="F144" t="str">
            <v>m</v>
          </cell>
          <cell r="G144">
            <v>2227</v>
          </cell>
          <cell r="H144">
            <v>15589</v>
          </cell>
          <cell r="I144">
            <v>8462</v>
          </cell>
          <cell r="J144">
            <v>59234</v>
          </cell>
          <cell r="K144">
            <v>0</v>
          </cell>
          <cell r="L144">
            <v>0</v>
          </cell>
        </row>
        <row r="145">
          <cell r="B145">
            <v>317</v>
          </cell>
          <cell r="C145" t="str">
            <v>스피커케이블</v>
          </cell>
          <cell r="D145" t="str">
            <v>SW 2300</v>
          </cell>
          <cell r="E145">
            <v>2.5</v>
          </cell>
          <cell r="F145" t="str">
            <v>m</v>
          </cell>
          <cell r="G145">
            <v>1285</v>
          </cell>
          <cell r="H145">
            <v>3212</v>
          </cell>
          <cell r="I145">
            <v>2621</v>
          </cell>
          <cell r="J145">
            <v>6552</v>
          </cell>
          <cell r="K145">
            <v>0</v>
          </cell>
          <cell r="L145">
            <v>0</v>
          </cell>
        </row>
        <row r="146">
          <cell r="B146">
            <v>318</v>
          </cell>
          <cell r="C146" t="str">
            <v>LAN 케이블 포설</v>
          </cell>
          <cell r="D146" t="str">
            <v>UTP Cat 6 4P x 1열</v>
          </cell>
          <cell r="E146">
            <v>8.5</v>
          </cell>
          <cell r="F146" t="str">
            <v>m</v>
          </cell>
          <cell r="G146">
            <v>557</v>
          </cell>
          <cell r="H146">
            <v>4734</v>
          </cell>
          <cell r="I146">
            <v>4068</v>
          </cell>
          <cell r="J146">
            <v>34578</v>
          </cell>
          <cell r="K146">
            <v>0</v>
          </cell>
          <cell r="L146">
            <v>0</v>
          </cell>
        </row>
        <row r="147">
          <cell r="B147">
            <v>320</v>
          </cell>
          <cell r="C147" t="str">
            <v>LAN 케이블 포설</v>
          </cell>
          <cell r="D147" t="str">
            <v>UTP Cat 6 4P x 3열</v>
          </cell>
          <cell r="E147">
            <v>7</v>
          </cell>
          <cell r="F147" t="str">
            <v>m</v>
          </cell>
          <cell r="G147">
            <v>1623</v>
          </cell>
          <cell r="H147">
            <v>11361</v>
          </cell>
          <cell r="I147">
            <v>10578</v>
          </cell>
          <cell r="J147">
            <v>74046</v>
          </cell>
          <cell r="K147">
            <v>0</v>
          </cell>
          <cell r="L147">
            <v>0</v>
          </cell>
        </row>
        <row r="148">
          <cell r="B148" t="str">
            <v>멀티콘센트접지2구</v>
          </cell>
          <cell r="C148" t="str">
            <v>멀티콘센트</v>
          </cell>
          <cell r="D148" t="str">
            <v>접지2구</v>
          </cell>
          <cell r="E148">
            <v>1</v>
          </cell>
          <cell r="F148" t="str">
            <v>EA</v>
          </cell>
          <cell r="G148">
            <v>6300</v>
          </cell>
          <cell r="H148">
            <v>6300</v>
          </cell>
          <cell r="J148">
            <v>0</v>
          </cell>
          <cell r="L148">
            <v>0</v>
          </cell>
        </row>
        <row r="149">
          <cell r="B149" t="str">
            <v>멀티콘센트접지6구</v>
          </cell>
          <cell r="C149" t="str">
            <v>멀티콘센트</v>
          </cell>
          <cell r="D149" t="str">
            <v>접지6구</v>
          </cell>
          <cell r="E149">
            <v>2</v>
          </cell>
          <cell r="F149" t="str">
            <v>EA</v>
          </cell>
          <cell r="G149">
            <v>12400</v>
          </cell>
          <cell r="H149">
            <v>24800</v>
          </cell>
          <cell r="J149">
            <v>0</v>
          </cell>
          <cell r="L149">
            <v>0</v>
          </cell>
        </row>
        <row r="154">
          <cell r="B154">
            <v>3066</v>
          </cell>
          <cell r="D154" t="str">
            <v>계</v>
          </cell>
          <cell r="H154">
            <v>319816</v>
          </cell>
          <cell r="J154">
            <v>435251</v>
          </cell>
          <cell r="L154">
            <v>0</v>
          </cell>
        </row>
        <row r="155">
          <cell r="B155">
            <v>2067</v>
          </cell>
          <cell r="C155" t="str">
            <v>2.7 처인구 김량장동 235-16 국제훼미리마트 앞 사거리, (위치 변경지역) 236-5</v>
          </cell>
        </row>
        <row r="156">
          <cell r="B156">
            <v>101</v>
          </cell>
          <cell r="C156" t="str">
            <v>SPEED DOME CAMERA 철거</v>
          </cell>
          <cell r="D156" t="str">
            <v>41만화소</v>
          </cell>
          <cell r="E156">
            <v>1</v>
          </cell>
          <cell r="F156" t="str">
            <v>EA</v>
          </cell>
          <cell r="G156">
            <v>1064</v>
          </cell>
          <cell r="H156">
            <v>1064</v>
          </cell>
          <cell r="I156">
            <v>35490</v>
          </cell>
          <cell r="J156">
            <v>35490</v>
          </cell>
          <cell r="K156">
            <v>0</v>
          </cell>
          <cell r="L156">
            <v>0</v>
          </cell>
        </row>
        <row r="157">
          <cell r="B157">
            <v>103</v>
          </cell>
          <cell r="C157" t="str">
            <v>돔카메라 고정용 브래킷 설치</v>
          </cell>
          <cell r="D157" t="str">
            <v>제작사양</v>
          </cell>
          <cell r="E157">
            <v>1</v>
          </cell>
          <cell r="F157" t="str">
            <v>EA</v>
          </cell>
          <cell r="G157">
            <v>51035</v>
          </cell>
          <cell r="H157">
            <v>51035</v>
          </cell>
          <cell r="I157">
            <v>34514</v>
          </cell>
          <cell r="J157">
            <v>34514</v>
          </cell>
          <cell r="K157">
            <v>0</v>
          </cell>
          <cell r="L157">
            <v>0</v>
          </cell>
        </row>
        <row r="158">
          <cell r="B158">
            <v>104</v>
          </cell>
          <cell r="C158" t="str">
            <v>돔카메라 고정용 브래킷 철거</v>
          </cell>
          <cell r="D158" t="str">
            <v>제작사양</v>
          </cell>
          <cell r="E158">
            <v>1</v>
          </cell>
          <cell r="F158" t="str">
            <v>EA</v>
          </cell>
          <cell r="G158">
            <v>310</v>
          </cell>
          <cell r="H158">
            <v>310</v>
          </cell>
          <cell r="I158">
            <v>10353</v>
          </cell>
          <cell r="J158">
            <v>10353</v>
          </cell>
          <cell r="K158">
            <v>0</v>
          </cell>
          <cell r="L158">
            <v>0</v>
          </cell>
        </row>
        <row r="159">
          <cell r="B159">
            <v>105</v>
          </cell>
          <cell r="C159" t="str">
            <v>고정형 CAMERA 브래킷 설치</v>
          </cell>
          <cell r="D159" t="str">
            <v>제작사양</v>
          </cell>
          <cell r="E159">
            <v>1</v>
          </cell>
          <cell r="F159" t="str">
            <v>EA</v>
          </cell>
          <cell r="G159">
            <v>81035</v>
          </cell>
          <cell r="H159">
            <v>81035</v>
          </cell>
          <cell r="I159">
            <v>34514</v>
          </cell>
          <cell r="J159">
            <v>34514</v>
          </cell>
          <cell r="K159">
            <v>0</v>
          </cell>
          <cell r="L159">
            <v>0</v>
          </cell>
        </row>
        <row r="160">
          <cell r="B160">
            <v>106</v>
          </cell>
          <cell r="C160" t="str">
            <v>스피커 설치</v>
          </cell>
          <cell r="D160" t="str">
            <v>20W, 8Ω</v>
          </cell>
          <cell r="E160">
            <v>1</v>
          </cell>
          <cell r="F160" t="str">
            <v>개</v>
          </cell>
          <cell r="G160">
            <v>67035</v>
          </cell>
          <cell r="H160">
            <v>67035</v>
          </cell>
          <cell r="I160">
            <v>34514</v>
          </cell>
          <cell r="J160">
            <v>34514</v>
          </cell>
          <cell r="K160">
            <v>0</v>
          </cell>
          <cell r="L160">
            <v>0</v>
          </cell>
        </row>
        <row r="161">
          <cell r="B161">
            <v>107</v>
          </cell>
          <cell r="C161" t="str">
            <v>스피커 철거</v>
          </cell>
          <cell r="D161">
            <v>0</v>
          </cell>
          <cell r="E161">
            <v>1</v>
          </cell>
          <cell r="F161" t="str">
            <v>개</v>
          </cell>
          <cell r="G161">
            <v>310</v>
          </cell>
          <cell r="H161">
            <v>310</v>
          </cell>
          <cell r="I161">
            <v>10353</v>
          </cell>
          <cell r="J161">
            <v>10353</v>
          </cell>
          <cell r="K161">
            <v>0</v>
          </cell>
          <cell r="L161">
            <v>0</v>
          </cell>
        </row>
        <row r="162">
          <cell r="B162">
            <v>108</v>
          </cell>
          <cell r="C162" t="str">
            <v>경광등 설치</v>
          </cell>
          <cell r="D162" t="str">
            <v>크세논램프 5W, ABS</v>
          </cell>
          <cell r="E162">
            <v>1</v>
          </cell>
          <cell r="F162" t="str">
            <v>개</v>
          </cell>
          <cell r="G162">
            <v>50262</v>
          </cell>
          <cell r="H162">
            <v>50262</v>
          </cell>
          <cell r="I162">
            <v>8737</v>
          </cell>
          <cell r="J162">
            <v>8737</v>
          </cell>
          <cell r="K162">
            <v>0</v>
          </cell>
          <cell r="L162">
            <v>0</v>
          </cell>
        </row>
        <row r="163">
          <cell r="B163">
            <v>109</v>
          </cell>
          <cell r="C163" t="str">
            <v>경광등 철거</v>
          </cell>
          <cell r="D163" t="str">
            <v>크세논램프 5W, ABS</v>
          </cell>
          <cell r="E163">
            <v>1</v>
          </cell>
          <cell r="F163" t="str">
            <v>개</v>
          </cell>
          <cell r="G163">
            <v>131</v>
          </cell>
          <cell r="H163">
            <v>131</v>
          </cell>
          <cell r="I163">
            <v>4368</v>
          </cell>
          <cell r="J163">
            <v>4368</v>
          </cell>
          <cell r="K163">
            <v>0</v>
          </cell>
          <cell r="L163">
            <v>0</v>
          </cell>
        </row>
        <row r="164">
          <cell r="B164">
            <v>112</v>
          </cell>
          <cell r="C164" t="str">
            <v>비상벨 철거</v>
          </cell>
          <cell r="D164">
            <v>0</v>
          </cell>
          <cell r="E164">
            <v>1</v>
          </cell>
          <cell r="F164" t="str">
            <v>개</v>
          </cell>
          <cell r="G164">
            <v>157</v>
          </cell>
          <cell r="H164">
            <v>157</v>
          </cell>
          <cell r="I164">
            <v>5242</v>
          </cell>
          <cell r="J164">
            <v>5242</v>
          </cell>
          <cell r="K164">
            <v>0</v>
          </cell>
          <cell r="L164">
            <v>0</v>
          </cell>
        </row>
        <row r="165">
          <cell r="B165">
            <v>119</v>
          </cell>
          <cell r="C165" t="str">
            <v>써지보호기(영상) 철거</v>
          </cell>
          <cell r="D165">
            <v>0</v>
          </cell>
          <cell r="E165">
            <v>1</v>
          </cell>
          <cell r="F165" t="str">
            <v>EA</v>
          </cell>
          <cell r="G165">
            <v>226</v>
          </cell>
          <cell r="H165">
            <v>226</v>
          </cell>
          <cell r="I165">
            <v>7553</v>
          </cell>
          <cell r="J165">
            <v>7553</v>
          </cell>
          <cell r="K165">
            <v>0</v>
          </cell>
          <cell r="L165">
            <v>0</v>
          </cell>
        </row>
        <row r="166">
          <cell r="B166">
            <v>120</v>
          </cell>
          <cell r="C166" t="str">
            <v>CODEC 철거</v>
          </cell>
          <cell r="D166" t="str">
            <v>MPEF-1/2/4, DUAL ENCODERING</v>
          </cell>
          <cell r="E166">
            <v>1</v>
          </cell>
          <cell r="F166" t="str">
            <v>대</v>
          </cell>
          <cell r="G166">
            <v>517</v>
          </cell>
          <cell r="H166">
            <v>517</v>
          </cell>
          <cell r="I166">
            <v>17256</v>
          </cell>
          <cell r="J166">
            <v>17256</v>
          </cell>
          <cell r="K166">
            <v>0</v>
          </cell>
          <cell r="L166">
            <v>0</v>
          </cell>
        </row>
        <row r="167">
          <cell r="B167">
            <v>121</v>
          </cell>
          <cell r="C167" t="str">
            <v>동보방송장치 철거</v>
          </cell>
          <cell r="D167" t="str">
            <v>AMP 내장(60W)</v>
          </cell>
          <cell r="E167">
            <v>1</v>
          </cell>
          <cell r="F167" t="str">
            <v>SET</v>
          </cell>
          <cell r="G167">
            <v>1051</v>
          </cell>
          <cell r="H167">
            <v>1051</v>
          </cell>
          <cell r="I167">
            <v>35045</v>
          </cell>
          <cell r="J167">
            <v>35045</v>
          </cell>
          <cell r="K167">
            <v>0</v>
          </cell>
          <cell r="L167">
            <v>0</v>
          </cell>
        </row>
        <row r="168">
          <cell r="B168">
            <v>122</v>
          </cell>
          <cell r="C168" t="str">
            <v>시그널컨버터 철거</v>
          </cell>
          <cell r="D168" t="str">
            <v>RS-232/485</v>
          </cell>
          <cell r="E168">
            <v>1</v>
          </cell>
          <cell r="F168" t="str">
            <v>SET</v>
          </cell>
          <cell r="G168">
            <v>687</v>
          </cell>
          <cell r="H168">
            <v>687</v>
          </cell>
          <cell r="I168">
            <v>22902</v>
          </cell>
          <cell r="J168">
            <v>22902</v>
          </cell>
          <cell r="K168">
            <v>0</v>
          </cell>
          <cell r="L168">
            <v>0</v>
          </cell>
        </row>
        <row r="169">
          <cell r="B169">
            <v>316</v>
          </cell>
          <cell r="C169" t="str">
            <v>전원케이블 포설</v>
          </cell>
          <cell r="D169" t="str">
            <v>VCT 1.5sq x 2C x 5열</v>
          </cell>
          <cell r="E169">
            <v>7</v>
          </cell>
          <cell r="F169" t="str">
            <v>m</v>
          </cell>
          <cell r="G169">
            <v>3701</v>
          </cell>
          <cell r="H169">
            <v>25907</v>
          </cell>
          <cell r="I169">
            <v>13670</v>
          </cell>
          <cell r="J169">
            <v>95690</v>
          </cell>
          <cell r="K169">
            <v>0</v>
          </cell>
          <cell r="L169">
            <v>0</v>
          </cell>
        </row>
        <row r="170">
          <cell r="B170">
            <v>317</v>
          </cell>
          <cell r="C170" t="str">
            <v>스피커케이블</v>
          </cell>
          <cell r="D170" t="str">
            <v>SW 2300</v>
          </cell>
          <cell r="E170">
            <v>2.5</v>
          </cell>
          <cell r="F170" t="str">
            <v>m</v>
          </cell>
          <cell r="G170">
            <v>1285</v>
          </cell>
          <cell r="H170">
            <v>3212</v>
          </cell>
          <cell r="I170">
            <v>2621</v>
          </cell>
          <cell r="J170">
            <v>6552</v>
          </cell>
          <cell r="K170">
            <v>0</v>
          </cell>
          <cell r="L170">
            <v>0</v>
          </cell>
        </row>
        <row r="171">
          <cell r="B171">
            <v>318</v>
          </cell>
          <cell r="C171" t="str">
            <v>LAN 케이블 포설</v>
          </cell>
          <cell r="D171" t="str">
            <v>UTP Cat 6 4P x 1열</v>
          </cell>
          <cell r="E171">
            <v>8.5</v>
          </cell>
          <cell r="F171" t="str">
            <v>m</v>
          </cell>
          <cell r="G171">
            <v>557</v>
          </cell>
          <cell r="H171">
            <v>4734</v>
          </cell>
          <cell r="I171">
            <v>4068</v>
          </cell>
          <cell r="J171">
            <v>34578</v>
          </cell>
          <cell r="K171">
            <v>0</v>
          </cell>
          <cell r="L171">
            <v>0</v>
          </cell>
        </row>
        <row r="172">
          <cell r="B172">
            <v>322</v>
          </cell>
          <cell r="C172" t="str">
            <v>LAN 케이블 포설</v>
          </cell>
          <cell r="D172" t="str">
            <v>UTP Cat 6 4P x 5열</v>
          </cell>
          <cell r="E172">
            <v>7</v>
          </cell>
          <cell r="F172" t="str">
            <v>m</v>
          </cell>
          <cell r="G172">
            <v>2690</v>
          </cell>
          <cell r="H172">
            <v>18830</v>
          </cell>
          <cell r="I172">
            <v>17088</v>
          </cell>
          <cell r="J172">
            <v>119616</v>
          </cell>
          <cell r="K172">
            <v>0</v>
          </cell>
          <cell r="L172">
            <v>0</v>
          </cell>
        </row>
        <row r="173">
          <cell r="B173" t="str">
            <v>멀티콘센트접지2구</v>
          </cell>
          <cell r="C173" t="str">
            <v>멀티콘센트</v>
          </cell>
          <cell r="D173" t="str">
            <v>접지2구</v>
          </cell>
          <cell r="E173">
            <v>1</v>
          </cell>
          <cell r="F173" t="str">
            <v>EA</v>
          </cell>
          <cell r="G173">
            <v>6300</v>
          </cell>
          <cell r="H173">
            <v>6300</v>
          </cell>
          <cell r="J173">
            <v>0</v>
          </cell>
          <cell r="L173">
            <v>0</v>
          </cell>
        </row>
        <row r="174">
          <cell r="B174" t="str">
            <v>멀티콘센트접지6구</v>
          </cell>
          <cell r="C174" t="str">
            <v>멀티콘센트</v>
          </cell>
          <cell r="D174" t="str">
            <v>접지6구</v>
          </cell>
          <cell r="E174">
            <v>2</v>
          </cell>
          <cell r="F174" t="str">
            <v>EA</v>
          </cell>
          <cell r="G174">
            <v>12400</v>
          </cell>
          <cell r="H174">
            <v>24800</v>
          </cell>
          <cell r="J174">
            <v>0</v>
          </cell>
          <cell r="L174">
            <v>0</v>
          </cell>
        </row>
        <row r="179">
          <cell r="B179">
            <v>3067</v>
          </cell>
          <cell r="D179" t="str">
            <v>계</v>
          </cell>
          <cell r="H179">
            <v>337603</v>
          </cell>
          <cell r="J179">
            <v>517277</v>
          </cell>
          <cell r="L179">
            <v>0</v>
          </cell>
        </row>
        <row r="180">
          <cell r="B180">
            <v>2068</v>
          </cell>
          <cell r="C180" t="str">
            <v>2.8 처인구 김량장동 344-9 서구복지회관</v>
          </cell>
        </row>
        <row r="181">
          <cell r="B181">
            <v>101</v>
          </cell>
          <cell r="C181" t="str">
            <v>SPEED DOME CAMERA 철거</v>
          </cell>
          <cell r="D181" t="str">
            <v>41만화소</v>
          </cell>
          <cell r="E181">
            <v>1</v>
          </cell>
          <cell r="F181" t="str">
            <v>EA</v>
          </cell>
          <cell r="G181">
            <v>1064</v>
          </cell>
          <cell r="H181">
            <v>1064</v>
          </cell>
          <cell r="I181">
            <v>35490</v>
          </cell>
          <cell r="J181">
            <v>35490</v>
          </cell>
          <cell r="K181">
            <v>0</v>
          </cell>
          <cell r="L181">
            <v>0</v>
          </cell>
        </row>
        <row r="182">
          <cell r="B182">
            <v>103</v>
          </cell>
          <cell r="C182" t="str">
            <v>돔카메라 고정용 브래킷 설치</v>
          </cell>
          <cell r="D182" t="str">
            <v>제작사양</v>
          </cell>
          <cell r="E182">
            <v>1</v>
          </cell>
          <cell r="F182" t="str">
            <v>EA</v>
          </cell>
          <cell r="G182">
            <v>51035</v>
          </cell>
          <cell r="H182">
            <v>51035</v>
          </cell>
          <cell r="I182">
            <v>34514</v>
          </cell>
          <cell r="J182">
            <v>34514</v>
          </cell>
          <cell r="K182">
            <v>0</v>
          </cell>
          <cell r="L182">
            <v>0</v>
          </cell>
        </row>
        <row r="183">
          <cell r="B183">
            <v>104</v>
          </cell>
          <cell r="C183" t="str">
            <v>돔카메라 고정용 브래킷 철거</v>
          </cell>
          <cell r="D183" t="str">
            <v>제작사양</v>
          </cell>
          <cell r="E183">
            <v>1</v>
          </cell>
          <cell r="F183" t="str">
            <v>EA</v>
          </cell>
          <cell r="G183">
            <v>310</v>
          </cell>
          <cell r="H183">
            <v>310</v>
          </cell>
          <cell r="I183">
            <v>10353</v>
          </cell>
          <cell r="J183">
            <v>10353</v>
          </cell>
          <cell r="K183">
            <v>0</v>
          </cell>
          <cell r="L183">
            <v>0</v>
          </cell>
        </row>
        <row r="184">
          <cell r="B184">
            <v>105</v>
          </cell>
          <cell r="C184" t="str">
            <v>고정형 CAMERA 브래킷 설치</v>
          </cell>
          <cell r="D184" t="str">
            <v>제작사양</v>
          </cell>
          <cell r="E184">
            <v>1</v>
          </cell>
          <cell r="F184" t="str">
            <v>EA</v>
          </cell>
          <cell r="G184">
            <v>81035</v>
          </cell>
          <cell r="H184">
            <v>81035</v>
          </cell>
          <cell r="I184">
            <v>34514</v>
          </cell>
          <cell r="J184">
            <v>34514</v>
          </cell>
          <cell r="K184">
            <v>0</v>
          </cell>
          <cell r="L184">
            <v>0</v>
          </cell>
        </row>
        <row r="185">
          <cell r="B185">
            <v>106</v>
          </cell>
          <cell r="C185" t="str">
            <v>스피커 설치</v>
          </cell>
          <cell r="D185" t="str">
            <v>20W, 8Ω</v>
          </cell>
          <cell r="E185">
            <v>1</v>
          </cell>
          <cell r="F185" t="str">
            <v>개</v>
          </cell>
          <cell r="G185">
            <v>67035</v>
          </cell>
          <cell r="H185">
            <v>67035</v>
          </cell>
          <cell r="I185">
            <v>34514</v>
          </cell>
          <cell r="J185">
            <v>34514</v>
          </cell>
          <cell r="K185">
            <v>0</v>
          </cell>
          <cell r="L185">
            <v>0</v>
          </cell>
        </row>
        <row r="186">
          <cell r="B186">
            <v>107</v>
          </cell>
          <cell r="C186" t="str">
            <v>스피커 철거</v>
          </cell>
          <cell r="D186">
            <v>0</v>
          </cell>
          <cell r="E186">
            <v>1</v>
          </cell>
          <cell r="F186" t="str">
            <v>개</v>
          </cell>
          <cell r="G186">
            <v>310</v>
          </cell>
          <cell r="H186">
            <v>310</v>
          </cell>
          <cell r="I186">
            <v>10353</v>
          </cell>
          <cell r="J186">
            <v>10353</v>
          </cell>
          <cell r="K186">
            <v>0</v>
          </cell>
          <cell r="L186">
            <v>0</v>
          </cell>
        </row>
        <row r="187">
          <cell r="B187">
            <v>108</v>
          </cell>
          <cell r="C187" t="str">
            <v>경광등 설치</v>
          </cell>
          <cell r="D187" t="str">
            <v>크세논램프 5W, ABS</v>
          </cell>
          <cell r="E187">
            <v>1</v>
          </cell>
          <cell r="F187" t="str">
            <v>개</v>
          </cell>
          <cell r="G187">
            <v>50262</v>
          </cell>
          <cell r="H187">
            <v>50262</v>
          </cell>
          <cell r="I187">
            <v>8737</v>
          </cell>
          <cell r="J187">
            <v>8737</v>
          </cell>
          <cell r="K187">
            <v>0</v>
          </cell>
          <cell r="L187">
            <v>0</v>
          </cell>
        </row>
        <row r="188">
          <cell r="B188">
            <v>109</v>
          </cell>
          <cell r="C188" t="str">
            <v>경광등 철거</v>
          </cell>
          <cell r="D188" t="str">
            <v>크세논램프 5W, ABS</v>
          </cell>
          <cell r="E188">
            <v>1</v>
          </cell>
          <cell r="F188" t="str">
            <v>개</v>
          </cell>
          <cell r="G188">
            <v>131</v>
          </cell>
          <cell r="H188">
            <v>131</v>
          </cell>
          <cell r="I188">
            <v>4368</v>
          </cell>
          <cell r="J188">
            <v>4368</v>
          </cell>
          <cell r="K188">
            <v>0</v>
          </cell>
          <cell r="L188">
            <v>0</v>
          </cell>
        </row>
        <row r="189">
          <cell r="B189">
            <v>112</v>
          </cell>
          <cell r="C189" t="str">
            <v>비상벨 철거</v>
          </cell>
          <cell r="D189">
            <v>0</v>
          </cell>
          <cell r="E189">
            <v>1</v>
          </cell>
          <cell r="F189" t="str">
            <v>개</v>
          </cell>
          <cell r="G189">
            <v>157</v>
          </cell>
          <cell r="H189">
            <v>157</v>
          </cell>
          <cell r="I189">
            <v>5242</v>
          </cell>
          <cell r="J189">
            <v>5242</v>
          </cell>
          <cell r="K189">
            <v>0</v>
          </cell>
          <cell r="L189">
            <v>0</v>
          </cell>
        </row>
        <row r="190">
          <cell r="B190">
            <v>119</v>
          </cell>
          <cell r="C190" t="str">
            <v>써지보호기(영상) 철거</v>
          </cell>
          <cell r="D190">
            <v>0</v>
          </cell>
          <cell r="E190">
            <v>1</v>
          </cell>
          <cell r="F190" t="str">
            <v>EA</v>
          </cell>
          <cell r="G190">
            <v>226</v>
          </cell>
          <cell r="H190">
            <v>226</v>
          </cell>
          <cell r="I190">
            <v>7553</v>
          </cell>
          <cell r="J190">
            <v>7553</v>
          </cell>
          <cell r="K190">
            <v>0</v>
          </cell>
          <cell r="L190">
            <v>0</v>
          </cell>
        </row>
        <row r="191">
          <cell r="B191">
            <v>120</v>
          </cell>
          <cell r="C191" t="str">
            <v>CODEC 철거</v>
          </cell>
          <cell r="D191" t="str">
            <v>MPEF-1/2/4, DUAL ENCODERING</v>
          </cell>
          <cell r="E191">
            <v>1</v>
          </cell>
          <cell r="F191" t="str">
            <v>대</v>
          </cell>
          <cell r="G191">
            <v>517</v>
          </cell>
          <cell r="H191">
            <v>517</v>
          </cell>
          <cell r="I191">
            <v>17256</v>
          </cell>
          <cell r="J191">
            <v>17256</v>
          </cell>
          <cell r="K191">
            <v>0</v>
          </cell>
          <cell r="L191">
            <v>0</v>
          </cell>
        </row>
        <row r="192">
          <cell r="B192">
            <v>121</v>
          </cell>
          <cell r="C192" t="str">
            <v>동보방송장치 철거</v>
          </cell>
          <cell r="D192" t="str">
            <v>AMP 내장(60W)</v>
          </cell>
          <cell r="E192">
            <v>1</v>
          </cell>
          <cell r="F192" t="str">
            <v>SET</v>
          </cell>
          <cell r="G192">
            <v>1051</v>
          </cell>
          <cell r="H192">
            <v>1051</v>
          </cell>
          <cell r="I192">
            <v>35045</v>
          </cell>
          <cell r="J192">
            <v>35045</v>
          </cell>
          <cell r="K192">
            <v>0</v>
          </cell>
          <cell r="L192">
            <v>0</v>
          </cell>
        </row>
        <row r="193">
          <cell r="B193">
            <v>122</v>
          </cell>
          <cell r="C193" t="str">
            <v>시그널컨버터 철거</v>
          </cell>
          <cell r="D193" t="str">
            <v>RS-232/485</v>
          </cell>
          <cell r="E193">
            <v>1</v>
          </cell>
          <cell r="F193" t="str">
            <v>SET</v>
          </cell>
          <cell r="G193">
            <v>687</v>
          </cell>
          <cell r="H193">
            <v>687</v>
          </cell>
          <cell r="I193">
            <v>22902</v>
          </cell>
          <cell r="J193">
            <v>22902</v>
          </cell>
          <cell r="K193">
            <v>0</v>
          </cell>
          <cell r="L193">
            <v>0</v>
          </cell>
        </row>
        <row r="194">
          <cell r="B194">
            <v>316</v>
          </cell>
          <cell r="C194" t="str">
            <v>전원케이블 포설</v>
          </cell>
          <cell r="D194" t="str">
            <v>VCT 1.5sq x 2C x 5열</v>
          </cell>
          <cell r="E194">
            <v>7</v>
          </cell>
          <cell r="F194" t="str">
            <v>m</v>
          </cell>
          <cell r="G194">
            <v>3701</v>
          </cell>
          <cell r="H194">
            <v>25907</v>
          </cell>
          <cell r="I194">
            <v>13670</v>
          </cell>
          <cell r="J194">
            <v>95690</v>
          </cell>
          <cell r="K194">
            <v>0</v>
          </cell>
          <cell r="L194">
            <v>0</v>
          </cell>
        </row>
        <row r="195">
          <cell r="B195">
            <v>317</v>
          </cell>
          <cell r="C195" t="str">
            <v>스피커케이블</v>
          </cell>
          <cell r="D195" t="str">
            <v>SW 2300</v>
          </cell>
          <cell r="E195">
            <v>2.5</v>
          </cell>
          <cell r="F195" t="str">
            <v>m</v>
          </cell>
          <cell r="G195">
            <v>1285</v>
          </cell>
          <cell r="H195">
            <v>3212</v>
          </cell>
          <cell r="I195">
            <v>2621</v>
          </cell>
          <cell r="J195">
            <v>6552</v>
          </cell>
          <cell r="K195">
            <v>0</v>
          </cell>
          <cell r="L195">
            <v>0</v>
          </cell>
        </row>
        <row r="196">
          <cell r="B196">
            <v>318</v>
          </cell>
          <cell r="C196" t="str">
            <v>LAN 케이블 포설</v>
          </cell>
          <cell r="D196" t="str">
            <v>UTP Cat 6 4P x 1열</v>
          </cell>
          <cell r="E196">
            <v>8.5</v>
          </cell>
          <cell r="F196" t="str">
            <v>m</v>
          </cell>
          <cell r="G196">
            <v>557</v>
          </cell>
          <cell r="H196">
            <v>4734</v>
          </cell>
          <cell r="I196">
            <v>4068</v>
          </cell>
          <cell r="J196">
            <v>34578</v>
          </cell>
          <cell r="K196">
            <v>0</v>
          </cell>
          <cell r="L196">
            <v>0</v>
          </cell>
        </row>
        <row r="197">
          <cell r="B197">
            <v>322</v>
          </cell>
          <cell r="C197" t="str">
            <v>LAN 케이블 포설</v>
          </cell>
          <cell r="D197" t="str">
            <v>UTP Cat 6 4P x 5열</v>
          </cell>
          <cell r="E197">
            <v>7</v>
          </cell>
          <cell r="F197" t="str">
            <v>m</v>
          </cell>
          <cell r="G197">
            <v>2690</v>
          </cell>
          <cell r="H197">
            <v>18830</v>
          </cell>
          <cell r="I197">
            <v>17088</v>
          </cell>
          <cell r="J197">
            <v>119616</v>
          </cell>
          <cell r="K197">
            <v>0</v>
          </cell>
          <cell r="L197">
            <v>0</v>
          </cell>
        </row>
        <row r="198">
          <cell r="B198" t="str">
            <v>멀티콘센트접지2구</v>
          </cell>
          <cell r="C198" t="str">
            <v>멀티콘센트</v>
          </cell>
          <cell r="D198" t="str">
            <v>접지2구</v>
          </cell>
          <cell r="E198">
            <v>1</v>
          </cell>
          <cell r="F198" t="str">
            <v>EA</v>
          </cell>
          <cell r="G198">
            <v>6300</v>
          </cell>
          <cell r="H198">
            <v>6300</v>
          </cell>
          <cell r="J198">
            <v>0</v>
          </cell>
          <cell r="L198">
            <v>0</v>
          </cell>
        </row>
        <row r="199">
          <cell r="B199" t="str">
            <v>멀티콘센트접지6구</v>
          </cell>
          <cell r="C199" t="str">
            <v>멀티콘센트</v>
          </cell>
          <cell r="D199" t="str">
            <v>접지6구</v>
          </cell>
          <cell r="E199">
            <v>2</v>
          </cell>
          <cell r="F199" t="str">
            <v>EA</v>
          </cell>
          <cell r="G199">
            <v>12400</v>
          </cell>
          <cell r="H199">
            <v>24800</v>
          </cell>
          <cell r="J199">
            <v>0</v>
          </cell>
          <cell r="L199">
            <v>0</v>
          </cell>
        </row>
        <row r="204">
          <cell r="B204">
            <v>3068</v>
          </cell>
          <cell r="D204" t="str">
            <v>계</v>
          </cell>
          <cell r="H204">
            <v>337603</v>
          </cell>
          <cell r="J204">
            <v>517277</v>
          </cell>
          <cell r="L204">
            <v>0</v>
          </cell>
        </row>
        <row r="205">
          <cell r="B205">
            <v>2069</v>
          </cell>
          <cell r="C205" t="str">
            <v>2.9 처인구 김량장동 352-21 제일빌라 앞(서학사 앞), (353-12)</v>
          </cell>
        </row>
        <row r="206">
          <cell r="B206">
            <v>101</v>
          </cell>
          <cell r="C206" t="str">
            <v>SPEED DOME CAMERA 철거</v>
          </cell>
          <cell r="D206" t="str">
            <v>41만화소</v>
          </cell>
          <cell r="E206">
            <v>1</v>
          </cell>
          <cell r="F206" t="str">
            <v>EA</v>
          </cell>
          <cell r="G206">
            <v>1064</v>
          </cell>
          <cell r="H206">
            <v>1064</v>
          </cell>
          <cell r="I206">
            <v>35490</v>
          </cell>
          <cell r="J206">
            <v>35490</v>
          </cell>
          <cell r="K206">
            <v>0</v>
          </cell>
          <cell r="L206">
            <v>0</v>
          </cell>
        </row>
        <row r="207">
          <cell r="B207">
            <v>103</v>
          </cell>
          <cell r="C207" t="str">
            <v>돔카메라 고정용 브래킷 설치</v>
          </cell>
          <cell r="D207" t="str">
            <v>제작사양</v>
          </cell>
          <cell r="E207">
            <v>1</v>
          </cell>
          <cell r="F207" t="str">
            <v>EA</v>
          </cell>
          <cell r="G207">
            <v>51035</v>
          </cell>
          <cell r="H207">
            <v>51035</v>
          </cell>
          <cell r="I207">
            <v>34514</v>
          </cell>
          <cell r="J207">
            <v>34514</v>
          </cell>
          <cell r="K207">
            <v>0</v>
          </cell>
          <cell r="L207">
            <v>0</v>
          </cell>
        </row>
        <row r="208">
          <cell r="B208">
            <v>104</v>
          </cell>
          <cell r="C208" t="str">
            <v>돔카메라 고정용 브래킷 철거</v>
          </cell>
          <cell r="D208" t="str">
            <v>제작사양</v>
          </cell>
          <cell r="E208">
            <v>1</v>
          </cell>
          <cell r="F208" t="str">
            <v>EA</v>
          </cell>
          <cell r="G208">
            <v>310</v>
          </cell>
          <cell r="H208">
            <v>310</v>
          </cell>
          <cell r="I208">
            <v>10353</v>
          </cell>
          <cell r="J208">
            <v>10353</v>
          </cell>
          <cell r="K208">
            <v>0</v>
          </cell>
          <cell r="L208">
            <v>0</v>
          </cell>
        </row>
        <row r="209">
          <cell r="B209">
            <v>105</v>
          </cell>
          <cell r="C209" t="str">
            <v>고정형 CAMERA 브래킷 설치</v>
          </cell>
          <cell r="D209" t="str">
            <v>제작사양</v>
          </cell>
          <cell r="E209">
            <v>1</v>
          </cell>
          <cell r="F209" t="str">
            <v>EA</v>
          </cell>
          <cell r="G209">
            <v>81035</v>
          </cell>
          <cell r="H209">
            <v>81035</v>
          </cell>
          <cell r="I209">
            <v>34514</v>
          </cell>
          <cell r="J209">
            <v>34514</v>
          </cell>
          <cell r="K209">
            <v>0</v>
          </cell>
          <cell r="L209">
            <v>0</v>
          </cell>
        </row>
        <row r="210">
          <cell r="B210">
            <v>106</v>
          </cell>
          <cell r="C210" t="str">
            <v>스피커 설치</v>
          </cell>
          <cell r="D210" t="str">
            <v>20W, 8Ω</v>
          </cell>
          <cell r="E210">
            <v>1</v>
          </cell>
          <cell r="F210" t="str">
            <v>개</v>
          </cell>
          <cell r="G210">
            <v>67035</v>
          </cell>
          <cell r="H210">
            <v>67035</v>
          </cell>
          <cell r="I210">
            <v>34514</v>
          </cell>
          <cell r="J210">
            <v>34514</v>
          </cell>
          <cell r="K210">
            <v>0</v>
          </cell>
          <cell r="L210">
            <v>0</v>
          </cell>
        </row>
        <row r="211">
          <cell r="B211">
            <v>107</v>
          </cell>
          <cell r="C211" t="str">
            <v>스피커 철거</v>
          </cell>
          <cell r="D211">
            <v>0</v>
          </cell>
          <cell r="E211">
            <v>1</v>
          </cell>
          <cell r="F211" t="str">
            <v>개</v>
          </cell>
          <cell r="G211">
            <v>310</v>
          </cell>
          <cell r="H211">
            <v>310</v>
          </cell>
          <cell r="I211">
            <v>10353</v>
          </cell>
          <cell r="J211">
            <v>10353</v>
          </cell>
          <cell r="K211">
            <v>0</v>
          </cell>
          <cell r="L211">
            <v>0</v>
          </cell>
        </row>
        <row r="212">
          <cell r="B212">
            <v>108</v>
          </cell>
          <cell r="C212" t="str">
            <v>경광등 설치</v>
          </cell>
          <cell r="D212" t="str">
            <v>크세논램프 5W, ABS</v>
          </cell>
          <cell r="E212">
            <v>1</v>
          </cell>
          <cell r="F212" t="str">
            <v>개</v>
          </cell>
          <cell r="G212">
            <v>50262</v>
          </cell>
          <cell r="H212">
            <v>50262</v>
          </cell>
          <cell r="I212">
            <v>8737</v>
          </cell>
          <cell r="J212">
            <v>8737</v>
          </cell>
          <cell r="K212">
            <v>0</v>
          </cell>
          <cell r="L212">
            <v>0</v>
          </cell>
        </row>
        <row r="213">
          <cell r="B213">
            <v>109</v>
          </cell>
          <cell r="C213" t="str">
            <v>경광등 철거</v>
          </cell>
          <cell r="D213" t="str">
            <v>크세논램프 5W, ABS</v>
          </cell>
          <cell r="E213">
            <v>1</v>
          </cell>
          <cell r="F213" t="str">
            <v>개</v>
          </cell>
          <cell r="G213">
            <v>131</v>
          </cell>
          <cell r="H213">
            <v>131</v>
          </cell>
          <cell r="I213">
            <v>4368</v>
          </cell>
          <cell r="J213">
            <v>4368</v>
          </cell>
          <cell r="K213">
            <v>0</v>
          </cell>
          <cell r="L213">
            <v>0</v>
          </cell>
        </row>
        <row r="214">
          <cell r="B214">
            <v>112</v>
          </cell>
          <cell r="C214" t="str">
            <v>비상벨 철거</v>
          </cell>
          <cell r="D214">
            <v>0</v>
          </cell>
          <cell r="E214">
            <v>1</v>
          </cell>
          <cell r="F214" t="str">
            <v>개</v>
          </cell>
          <cell r="G214">
            <v>157</v>
          </cell>
          <cell r="H214">
            <v>157</v>
          </cell>
          <cell r="I214">
            <v>5242</v>
          </cell>
          <cell r="J214">
            <v>5242</v>
          </cell>
          <cell r="K214">
            <v>0</v>
          </cell>
          <cell r="L214">
            <v>0</v>
          </cell>
        </row>
        <row r="215">
          <cell r="B215">
            <v>119</v>
          </cell>
          <cell r="C215" t="str">
            <v>써지보호기(영상) 철거</v>
          </cell>
          <cell r="D215">
            <v>0</v>
          </cell>
          <cell r="E215">
            <v>1</v>
          </cell>
          <cell r="F215" t="str">
            <v>EA</v>
          </cell>
          <cell r="G215">
            <v>226</v>
          </cell>
          <cell r="H215">
            <v>226</v>
          </cell>
          <cell r="I215">
            <v>7553</v>
          </cell>
          <cell r="J215">
            <v>7553</v>
          </cell>
          <cell r="K215">
            <v>0</v>
          </cell>
          <cell r="L215">
            <v>0</v>
          </cell>
        </row>
        <row r="216">
          <cell r="B216">
            <v>120</v>
          </cell>
          <cell r="C216" t="str">
            <v>CODEC 철거</v>
          </cell>
          <cell r="D216" t="str">
            <v>MPEF-1/2/4, DUAL ENCODERING</v>
          </cell>
          <cell r="E216">
            <v>1</v>
          </cell>
          <cell r="F216" t="str">
            <v>대</v>
          </cell>
          <cell r="G216">
            <v>517</v>
          </cell>
          <cell r="H216">
            <v>517</v>
          </cell>
          <cell r="I216">
            <v>17256</v>
          </cell>
          <cell r="J216">
            <v>17256</v>
          </cell>
          <cell r="K216">
            <v>0</v>
          </cell>
          <cell r="L216">
            <v>0</v>
          </cell>
        </row>
        <row r="217">
          <cell r="B217">
            <v>121</v>
          </cell>
          <cell r="C217" t="str">
            <v>동보방송장치 철거</v>
          </cell>
          <cell r="D217" t="str">
            <v>AMP 내장(60W)</v>
          </cell>
          <cell r="E217">
            <v>1</v>
          </cell>
          <cell r="F217" t="str">
            <v>SET</v>
          </cell>
          <cell r="G217">
            <v>1051</v>
          </cell>
          <cell r="H217">
            <v>1051</v>
          </cell>
          <cell r="I217">
            <v>35045</v>
          </cell>
          <cell r="J217">
            <v>35045</v>
          </cell>
          <cell r="K217">
            <v>0</v>
          </cell>
          <cell r="L217">
            <v>0</v>
          </cell>
        </row>
        <row r="218">
          <cell r="B218">
            <v>122</v>
          </cell>
          <cell r="C218" t="str">
            <v>시그널컨버터 철거</v>
          </cell>
          <cell r="D218" t="str">
            <v>RS-232/485</v>
          </cell>
          <cell r="E218">
            <v>1</v>
          </cell>
          <cell r="F218" t="str">
            <v>SET</v>
          </cell>
          <cell r="G218">
            <v>687</v>
          </cell>
          <cell r="H218">
            <v>687</v>
          </cell>
          <cell r="I218">
            <v>22902</v>
          </cell>
          <cell r="J218">
            <v>22902</v>
          </cell>
          <cell r="K218">
            <v>0</v>
          </cell>
          <cell r="L218">
            <v>0</v>
          </cell>
        </row>
        <row r="219">
          <cell r="B219">
            <v>316</v>
          </cell>
          <cell r="C219" t="str">
            <v>전원케이블 포설</v>
          </cell>
          <cell r="D219" t="str">
            <v>VCT 1.5sq x 2C x 5열</v>
          </cell>
          <cell r="E219">
            <v>7</v>
          </cell>
          <cell r="F219" t="str">
            <v>m</v>
          </cell>
          <cell r="G219">
            <v>3701</v>
          </cell>
          <cell r="H219">
            <v>25907</v>
          </cell>
          <cell r="I219">
            <v>13670</v>
          </cell>
          <cell r="J219">
            <v>95690</v>
          </cell>
          <cell r="K219">
            <v>0</v>
          </cell>
          <cell r="L219">
            <v>0</v>
          </cell>
        </row>
        <row r="220">
          <cell r="B220">
            <v>317</v>
          </cell>
          <cell r="C220" t="str">
            <v>스피커케이블</v>
          </cell>
          <cell r="D220" t="str">
            <v>SW 2300</v>
          </cell>
          <cell r="E220">
            <v>2.5</v>
          </cell>
          <cell r="F220" t="str">
            <v>m</v>
          </cell>
          <cell r="G220">
            <v>1285</v>
          </cell>
          <cell r="H220">
            <v>3212</v>
          </cell>
          <cell r="I220">
            <v>2621</v>
          </cell>
          <cell r="J220">
            <v>6552</v>
          </cell>
          <cell r="K220">
            <v>0</v>
          </cell>
          <cell r="L220">
            <v>0</v>
          </cell>
        </row>
        <row r="221">
          <cell r="B221">
            <v>318</v>
          </cell>
          <cell r="C221" t="str">
            <v>LAN 케이블 포설</v>
          </cell>
          <cell r="D221" t="str">
            <v>UTP Cat 6 4P x 1열</v>
          </cell>
          <cell r="E221">
            <v>8.5</v>
          </cell>
          <cell r="F221" t="str">
            <v>m</v>
          </cell>
          <cell r="G221">
            <v>557</v>
          </cell>
          <cell r="H221">
            <v>4734</v>
          </cell>
          <cell r="I221">
            <v>4068</v>
          </cell>
          <cell r="J221">
            <v>34578</v>
          </cell>
          <cell r="K221">
            <v>0</v>
          </cell>
          <cell r="L221">
            <v>0</v>
          </cell>
        </row>
        <row r="222">
          <cell r="B222">
            <v>322</v>
          </cell>
          <cell r="C222" t="str">
            <v>LAN 케이블 포설</v>
          </cell>
          <cell r="D222" t="str">
            <v>UTP Cat 6 4P x 5열</v>
          </cell>
          <cell r="E222">
            <v>7</v>
          </cell>
          <cell r="F222" t="str">
            <v>m</v>
          </cell>
          <cell r="G222">
            <v>2690</v>
          </cell>
          <cell r="H222">
            <v>18830</v>
          </cell>
          <cell r="I222">
            <v>17088</v>
          </cell>
          <cell r="J222">
            <v>119616</v>
          </cell>
          <cell r="K222">
            <v>0</v>
          </cell>
          <cell r="L222">
            <v>0</v>
          </cell>
        </row>
        <row r="223">
          <cell r="B223" t="str">
            <v>멀티콘센트접지2구</v>
          </cell>
          <cell r="C223" t="str">
            <v>멀티콘센트</v>
          </cell>
          <cell r="D223" t="str">
            <v>접지2구</v>
          </cell>
          <cell r="E223">
            <v>1</v>
          </cell>
          <cell r="F223" t="str">
            <v>EA</v>
          </cell>
          <cell r="G223">
            <v>6300</v>
          </cell>
          <cell r="H223">
            <v>6300</v>
          </cell>
          <cell r="J223">
            <v>0</v>
          </cell>
          <cell r="L223">
            <v>0</v>
          </cell>
        </row>
        <row r="224">
          <cell r="B224" t="str">
            <v>멀티콘센트접지6구</v>
          </cell>
          <cell r="C224" t="str">
            <v>멀티콘센트</v>
          </cell>
          <cell r="D224" t="str">
            <v>접지6구</v>
          </cell>
          <cell r="E224">
            <v>2</v>
          </cell>
          <cell r="F224" t="str">
            <v>EA</v>
          </cell>
          <cell r="G224">
            <v>12400</v>
          </cell>
          <cell r="H224">
            <v>24800</v>
          </cell>
          <cell r="J224">
            <v>0</v>
          </cell>
          <cell r="L224">
            <v>0</v>
          </cell>
        </row>
        <row r="229">
          <cell r="B229">
            <v>3069</v>
          </cell>
          <cell r="D229" t="str">
            <v>계</v>
          </cell>
          <cell r="H229">
            <v>337603</v>
          </cell>
          <cell r="J229">
            <v>517277</v>
          </cell>
          <cell r="L229">
            <v>0</v>
          </cell>
        </row>
        <row r="230">
          <cell r="B230">
            <v>2070</v>
          </cell>
          <cell r="C230" t="str">
            <v>2.10 처인구 남동 232 마을회관 (위치 변경지역)</v>
          </cell>
        </row>
        <row r="231">
          <cell r="B231">
            <v>101</v>
          </cell>
          <cell r="C231" t="str">
            <v>SPEED DOME CAMERA 철거</v>
          </cell>
          <cell r="D231" t="str">
            <v>41만화소</v>
          </cell>
          <cell r="E231">
            <v>1</v>
          </cell>
          <cell r="F231" t="str">
            <v>EA</v>
          </cell>
          <cell r="G231">
            <v>1064</v>
          </cell>
          <cell r="H231">
            <v>1064</v>
          </cell>
          <cell r="I231">
            <v>35490</v>
          </cell>
          <cell r="J231">
            <v>35490</v>
          </cell>
          <cell r="K231">
            <v>0</v>
          </cell>
          <cell r="L231">
            <v>0</v>
          </cell>
        </row>
        <row r="232">
          <cell r="B232">
            <v>103</v>
          </cell>
          <cell r="C232" t="str">
            <v>돔카메라 고정용 브래킷 설치</v>
          </cell>
          <cell r="D232" t="str">
            <v>제작사양</v>
          </cell>
          <cell r="E232">
            <v>1</v>
          </cell>
          <cell r="F232" t="str">
            <v>EA</v>
          </cell>
          <cell r="G232">
            <v>51035</v>
          </cell>
          <cell r="H232">
            <v>51035</v>
          </cell>
          <cell r="I232">
            <v>34514</v>
          </cell>
          <cell r="J232">
            <v>34514</v>
          </cell>
          <cell r="K232">
            <v>0</v>
          </cell>
          <cell r="L232">
            <v>0</v>
          </cell>
        </row>
        <row r="233">
          <cell r="B233">
            <v>104</v>
          </cell>
          <cell r="C233" t="str">
            <v>돔카메라 고정용 브래킷 철거</v>
          </cell>
          <cell r="D233" t="str">
            <v>제작사양</v>
          </cell>
          <cell r="E233">
            <v>1</v>
          </cell>
          <cell r="F233" t="str">
            <v>EA</v>
          </cell>
          <cell r="G233">
            <v>310</v>
          </cell>
          <cell r="H233">
            <v>310</v>
          </cell>
          <cell r="I233">
            <v>10353</v>
          </cell>
          <cell r="J233">
            <v>10353</v>
          </cell>
          <cell r="K233">
            <v>0</v>
          </cell>
          <cell r="L233">
            <v>0</v>
          </cell>
        </row>
        <row r="234">
          <cell r="B234">
            <v>105</v>
          </cell>
          <cell r="C234" t="str">
            <v>고정형 CAMERA 브래킷 설치</v>
          </cell>
          <cell r="D234" t="str">
            <v>제작사양</v>
          </cell>
          <cell r="E234">
            <v>1</v>
          </cell>
          <cell r="F234" t="str">
            <v>EA</v>
          </cell>
          <cell r="G234">
            <v>81035</v>
          </cell>
          <cell r="H234">
            <v>81035</v>
          </cell>
          <cell r="I234">
            <v>34514</v>
          </cell>
          <cell r="J234">
            <v>34514</v>
          </cell>
          <cell r="K234">
            <v>0</v>
          </cell>
          <cell r="L234">
            <v>0</v>
          </cell>
        </row>
        <row r="235">
          <cell r="B235">
            <v>106</v>
          </cell>
          <cell r="C235" t="str">
            <v>스피커 설치</v>
          </cell>
          <cell r="D235" t="str">
            <v>20W, 8Ω</v>
          </cell>
          <cell r="E235">
            <v>1</v>
          </cell>
          <cell r="F235" t="str">
            <v>개</v>
          </cell>
          <cell r="G235">
            <v>67035</v>
          </cell>
          <cell r="H235">
            <v>67035</v>
          </cell>
          <cell r="I235">
            <v>34514</v>
          </cell>
          <cell r="J235">
            <v>34514</v>
          </cell>
          <cell r="K235">
            <v>0</v>
          </cell>
          <cell r="L235">
            <v>0</v>
          </cell>
        </row>
        <row r="236">
          <cell r="B236">
            <v>107</v>
          </cell>
          <cell r="C236" t="str">
            <v>스피커 철거</v>
          </cell>
          <cell r="D236">
            <v>0</v>
          </cell>
          <cell r="E236">
            <v>1</v>
          </cell>
          <cell r="F236" t="str">
            <v>개</v>
          </cell>
          <cell r="G236">
            <v>310</v>
          </cell>
          <cell r="H236">
            <v>310</v>
          </cell>
          <cell r="I236">
            <v>10353</v>
          </cell>
          <cell r="J236">
            <v>10353</v>
          </cell>
          <cell r="K236">
            <v>0</v>
          </cell>
          <cell r="L236">
            <v>0</v>
          </cell>
        </row>
        <row r="237">
          <cell r="B237">
            <v>108</v>
          </cell>
          <cell r="C237" t="str">
            <v>경광등 설치</v>
          </cell>
          <cell r="D237" t="str">
            <v>크세논램프 5W, ABS</v>
          </cell>
          <cell r="E237">
            <v>1</v>
          </cell>
          <cell r="F237" t="str">
            <v>개</v>
          </cell>
          <cell r="G237">
            <v>50262</v>
          </cell>
          <cell r="H237">
            <v>50262</v>
          </cell>
          <cell r="I237">
            <v>8737</v>
          </cell>
          <cell r="J237">
            <v>8737</v>
          </cell>
          <cell r="K237">
            <v>0</v>
          </cell>
          <cell r="L237">
            <v>0</v>
          </cell>
        </row>
        <row r="238">
          <cell r="B238">
            <v>109</v>
          </cell>
          <cell r="C238" t="str">
            <v>경광등 철거</v>
          </cell>
          <cell r="D238" t="str">
            <v>크세논램프 5W, ABS</v>
          </cell>
          <cell r="E238">
            <v>1</v>
          </cell>
          <cell r="F238" t="str">
            <v>개</v>
          </cell>
          <cell r="G238">
            <v>131</v>
          </cell>
          <cell r="H238">
            <v>131</v>
          </cell>
          <cell r="I238">
            <v>4368</v>
          </cell>
          <cell r="J238">
            <v>4368</v>
          </cell>
          <cell r="K238">
            <v>0</v>
          </cell>
          <cell r="L238">
            <v>0</v>
          </cell>
        </row>
        <row r="239">
          <cell r="B239">
            <v>112</v>
          </cell>
          <cell r="C239" t="str">
            <v>비상벨 철거</v>
          </cell>
          <cell r="D239">
            <v>0</v>
          </cell>
          <cell r="E239">
            <v>1</v>
          </cell>
          <cell r="F239" t="str">
            <v>개</v>
          </cell>
          <cell r="G239">
            <v>157</v>
          </cell>
          <cell r="H239">
            <v>157</v>
          </cell>
          <cell r="I239">
            <v>5242</v>
          </cell>
          <cell r="J239">
            <v>5242</v>
          </cell>
          <cell r="K239">
            <v>0</v>
          </cell>
          <cell r="L239">
            <v>0</v>
          </cell>
        </row>
        <row r="240">
          <cell r="B240">
            <v>119</v>
          </cell>
          <cell r="C240" t="str">
            <v>써지보호기(영상) 철거</v>
          </cell>
          <cell r="D240">
            <v>0</v>
          </cell>
          <cell r="E240">
            <v>1</v>
          </cell>
          <cell r="F240" t="str">
            <v>EA</v>
          </cell>
          <cell r="G240">
            <v>226</v>
          </cell>
          <cell r="H240">
            <v>226</v>
          </cell>
          <cell r="I240">
            <v>7553</v>
          </cell>
          <cell r="J240">
            <v>7553</v>
          </cell>
          <cell r="K240">
            <v>0</v>
          </cell>
          <cell r="L240">
            <v>0</v>
          </cell>
        </row>
        <row r="241">
          <cell r="B241">
            <v>120</v>
          </cell>
          <cell r="C241" t="str">
            <v>CODEC 철거</v>
          </cell>
          <cell r="D241" t="str">
            <v>MPEF-1/2/4, DUAL ENCODERING</v>
          </cell>
          <cell r="E241">
            <v>1</v>
          </cell>
          <cell r="F241" t="str">
            <v>대</v>
          </cell>
          <cell r="G241">
            <v>517</v>
          </cell>
          <cell r="H241">
            <v>517</v>
          </cell>
          <cell r="I241">
            <v>17256</v>
          </cell>
          <cell r="J241">
            <v>17256</v>
          </cell>
          <cell r="K241">
            <v>0</v>
          </cell>
          <cell r="L241">
            <v>0</v>
          </cell>
        </row>
        <row r="242">
          <cell r="B242">
            <v>121</v>
          </cell>
          <cell r="C242" t="str">
            <v>동보방송장치 철거</v>
          </cell>
          <cell r="D242" t="str">
            <v>AMP 내장(60W)</v>
          </cell>
          <cell r="E242">
            <v>1</v>
          </cell>
          <cell r="F242" t="str">
            <v>SET</v>
          </cell>
          <cell r="G242">
            <v>1051</v>
          </cell>
          <cell r="H242">
            <v>1051</v>
          </cell>
          <cell r="I242">
            <v>35045</v>
          </cell>
          <cell r="J242">
            <v>35045</v>
          </cell>
          <cell r="K242">
            <v>0</v>
          </cell>
          <cell r="L242">
            <v>0</v>
          </cell>
        </row>
        <row r="243">
          <cell r="B243">
            <v>122</v>
          </cell>
          <cell r="C243" t="str">
            <v>시그널컨버터 철거</v>
          </cell>
          <cell r="D243" t="str">
            <v>RS-232/485</v>
          </cell>
          <cell r="E243">
            <v>1</v>
          </cell>
          <cell r="F243" t="str">
            <v>SET</v>
          </cell>
          <cell r="G243">
            <v>687</v>
          </cell>
          <cell r="H243">
            <v>687</v>
          </cell>
          <cell r="I243">
            <v>22902</v>
          </cell>
          <cell r="J243">
            <v>22902</v>
          </cell>
          <cell r="K243">
            <v>0</v>
          </cell>
          <cell r="L243">
            <v>0</v>
          </cell>
        </row>
        <row r="244">
          <cell r="B244">
            <v>315</v>
          </cell>
          <cell r="C244" t="str">
            <v>전원케이블 포설</v>
          </cell>
          <cell r="D244" t="str">
            <v>VCT 1.5sq x 2C x 4열</v>
          </cell>
          <cell r="E244">
            <v>7</v>
          </cell>
          <cell r="F244" t="str">
            <v>m</v>
          </cell>
          <cell r="G244">
            <v>2964</v>
          </cell>
          <cell r="H244">
            <v>20748</v>
          </cell>
          <cell r="I244">
            <v>11066</v>
          </cell>
          <cell r="J244">
            <v>77462</v>
          </cell>
          <cell r="K244">
            <v>0</v>
          </cell>
          <cell r="L244">
            <v>0</v>
          </cell>
        </row>
        <row r="245">
          <cell r="B245">
            <v>317</v>
          </cell>
          <cell r="C245" t="str">
            <v>스피커케이블</v>
          </cell>
          <cell r="D245" t="str">
            <v>SW 2300</v>
          </cell>
          <cell r="E245">
            <v>2.5</v>
          </cell>
          <cell r="F245" t="str">
            <v>m</v>
          </cell>
          <cell r="G245">
            <v>1285</v>
          </cell>
          <cell r="H245">
            <v>3212</v>
          </cell>
          <cell r="I245">
            <v>2621</v>
          </cell>
          <cell r="J245">
            <v>6552</v>
          </cell>
          <cell r="K245">
            <v>0</v>
          </cell>
          <cell r="L245">
            <v>0</v>
          </cell>
        </row>
        <row r="246">
          <cell r="B246">
            <v>318</v>
          </cell>
          <cell r="C246" t="str">
            <v>LAN 케이블 포설</v>
          </cell>
          <cell r="D246" t="str">
            <v>UTP Cat 6 4P x 1열</v>
          </cell>
          <cell r="E246">
            <v>8.5</v>
          </cell>
          <cell r="F246" t="str">
            <v>m</v>
          </cell>
          <cell r="G246">
            <v>557</v>
          </cell>
          <cell r="H246">
            <v>4734</v>
          </cell>
          <cell r="I246">
            <v>4068</v>
          </cell>
          <cell r="J246">
            <v>34578</v>
          </cell>
          <cell r="K246">
            <v>0</v>
          </cell>
          <cell r="L246">
            <v>0</v>
          </cell>
        </row>
        <row r="247">
          <cell r="B247">
            <v>321</v>
          </cell>
          <cell r="C247" t="str">
            <v>LAN 케이블 포설</v>
          </cell>
          <cell r="D247" t="str">
            <v>UTP Cat 6 4P x 4열</v>
          </cell>
          <cell r="E247">
            <v>7</v>
          </cell>
          <cell r="F247" t="str">
            <v>m</v>
          </cell>
          <cell r="G247">
            <v>2156</v>
          </cell>
          <cell r="H247">
            <v>15092</v>
          </cell>
          <cell r="I247">
            <v>13833</v>
          </cell>
          <cell r="J247">
            <v>96831</v>
          </cell>
          <cell r="K247">
            <v>0</v>
          </cell>
          <cell r="L247">
            <v>0</v>
          </cell>
        </row>
        <row r="248">
          <cell r="B248" t="str">
            <v>멀티콘센트접지2구</v>
          </cell>
          <cell r="C248" t="str">
            <v>멀티콘센트</v>
          </cell>
          <cell r="D248" t="str">
            <v>접지2구</v>
          </cell>
          <cell r="E248">
            <v>1</v>
          </cell>
          <cell r="F248" t="str">
            <v>EA</v>
          </cell>
          <cell r="G248">
            <v>6300</v>
          </cell>
          <cell r="H248">
            <v>6300</v>
          </cell>
          <cell r="J248">
            <v>0</v>
          </cell>
          <cell r="L248">
            <v>0</v>
          </cell>
        </row>
        <row r="249">
          <cell r="B249" t="str">
            <v>멀티콘센트접지6구</v>
          </cell>
          <cell r="C249" t="str">
            <v>멀티콘센트</v>
          </cell>
          <cell r="D249" t="str">
            <v>접지6구</v>
          </cell>
          <cell r="E249">
            <v>2</v>
          </cell>
          <cell r="F249" t="str">
            <v>EA</v>
          </cell>
          <cell r="G249">
            <v>12400</v>
          </cell>
          <cell r="H249">
            <v>24800</v>
          </cell>
          <cell r="J249">
            <v>0</v>
          </cell>
          <cell r="L249">
            <v>0</v>
          </cell>
        </row>
        <row r="254">
          <cell r="B254">
            <v>3070</v>
          </cell>
          <cell r="D254" t="str">
            <v>계</v>
          </cell>
          <cell r="H254">
            <v>328706</v>
          </cell>
          <cell r="J254">
            <v>476264</v>
          </cell>
          <cell r="L254">
            <v>0</v>
          </cell>
        </row>
        <row r="255">
          <cell r="B255">
            <v>2071</v>
          </cell>
          <cell r="C255" t="str">
            <v>2.11 처인구 남사면 방아리 1206-2 아리실 입구</v>
          </cell>
        </row>
        <row r="256">
          <cell r="B256">
            <v>101</v>
          </cell>
          <cell r="C256" t="str">
            <v>SPEED DOME CAMERA 철거</v>
          </cell>
          <cell r="D256" t="str">
            <v>41만화소</v>
          </cell>
          <cell r="E256">
            <v>1</v>
          </cell>
          <cell r="F256" t="str">
            <v>EA</v>
          </cell>
          <cell r="G256">
            <v>1064</v>
          </cell>
          <cell r="H256">
            <v>1064</v>
          </cell>
          <cell r="I256">
            <v>35490</v>
          </cell>
          <cell r="J256">
            <v>35490</v>
          </cell>
          <cell r="K256">
            <v>0</v>
          </cell>
          <cell r="L256">
            <v>0</v>
          </cell>
        </row>
        <row r="257">
          <cell r="B257">
            <v>103</v>
          </cell>
          <cell r="C257" t="str">
            <v>돔카메라 고정용 브래킷 설치</v>
          </cell>
          <cell r="D257" t="str">
            <v>제작사양</v>
          </cell>
          <cell r="E257">
            <v>1</v>
          </cell>
          <cell r="F257" t="str">
            <v>EA</v>
          </cell>
          <cell r="G257">
            <v>51035</v>
          </cell>
          <cell r="H257">
            <v>51035</v>
          </cell>
          <cell r="I257">
            <v>34514</v>
          </cell>
          <cell r="J257">
            <v>34514</v>
          </cell>
          <cell r="K257">
            <v>0</v>
          </cell>
          <cell r="L257">
            <v>0</v>
          </cell>
        </row>
        <row r="258">
          <cell r="B258">
            <v>104</v>
          </cell>
          <cell r="C258" t="str">
            <v>돔카메라 고정용 브래킷 철거</v>
          </cell>
          <cell r="D258" t="str">
            <v>제작사양</v>
          </cell>
          <cell r="E258">
            <v>1</v>
          </cell>
          <cell r="F258" t="str">
            <v>EA</v>
          </cell>
          <cell r="G258">
            <v>310</v>
          </cell>
          <cell r="H258">
            <v>310</v>
          </cell>
          <cell r="I258">
            <v>10353</v>
          </cell>
          <cell r="J258">
            <v>10353</v>
          </cell>
          <cell r="K258">
            <v>0</v>
          </cell>
          <cell r="L258">
            <v>0</v>
          </cell>
        </row>
        <row r="259">
          <cell r="B259">
            <v>105</v>
          </cell>
          <cell r="C259" t="str">
            <v>고정형 CAMERA 브래킷 설치</v>
          </cell>
          <cell r="D259" t="str">
            <v>제작사양</v>
          </cell>
          <cell r="E259">
            <v>1</v>
          </cell>
          <cell r="F259" t="str">
            <v>EA</v>
          </cell>
          <cell r="G259">
            <v>81035</v>
          </cell>
          <cell r="H259">
            <v>81035</v>
          </cell>
          <cell r="I259">
            <v>34514</v>
          </cell>
          <cell r="J259">
            <v>34514</v>
          </cell>
          <cell r="K259">
            <v>0</v>
          </cell>
          <cell r="L259">
            <v>0</v>
          </cell>
        </row>
        <row r="260">
          <cell r="B260">
            <v>106</v>
          </cell>
          <cell r="C260" t="str">
            <v>스피커 설치</v>
          </cell>
          <cell r="D260" t="str">
            <v>20W, 8Ω</v>
          </cell>
          <cell r="E260">
            <v>1</v>
          </cell>
          <cell r="F260" t="str">
            <v>개</v>
          </cell>
          <cell r="G260">
            <v>67035</v>
          </cell>
          <cell r="H260">
            <v>67035</v>
          </cell>
          <cell r="I260">
            <v>34514</v>
          </cell>
          <cell r="J260">
            <v>34514</v>
          </cell>
          <cell r="K260">
            <v>0</v>
          </cell>
          <cell r="L260">
            <v>0</v>
          </cell>
        </row>
        <row r="261">
          <cell r="B261">
            <v>107</v>
          </cell>
          <cell r="C261" t="str">
            <v>스피커 철거</v>
          </cell>
          <cell r="D261">
            <v>0</v>
          </cell>
          <cell r="E261">
            <v>1</v>
          </cell>
          <cell r="F261" t="str">
            <v>개</v>
          </cell>
          <cell r="G261">
            <v>310</v>
          </cell>
          <cell r="H261">
            <v>310</v>
          </cell>
          <cell r="I261">
            <v>10353</v>
          </cell>
          <cell r="J261">
            <v>10353</v>
          </cell>
          <cell r="K261">
            <v>0</v>
          </cell>
          <cell r="L261">
            <v>0</v>
          </cell>
        </row>
        <row r="262">
          <cell r="B262">
            <v>108</v>
          </cell>
          <cell r="C262" t="str">
            <v>경광등 설치</v>
          </cell>
          <cell r="D262" t="str">
            <v>크세논램프 5W, ABS</v>
          </cell>
          <cell r="E262">
            <v>1</v>
          </cell>
          <cell r="F262" t="str">
            <v>개</v>
          </cell>
          <cell r="G262">
            <v>50262</v>
          </cell>
          <cell r="H262">
            <v>50262</v>
          </cell>
          <cell r="I262">
            <v>8737</v>
          </cell>
          <cell r="J262">
            <v>8737</v>
          </cell>
          <cell r="K262">
            <v>0</v>
          </cell>
          <cell r="L262">
            <v>0</v>
          </cell>
        </row>
        <row r="263">
          <cell r="B263">
            <v>109</v>
          </cell>
          <cell r="C263" t="str">
            <v>경광등 철거</v>
          </cell>
          <cell r="D263" t="str">
            <v>크세논램프 5W, ABS</v>
          </cell>
          <cell r="E263">
            <v>1</v>
          </cell>
          <cell r="F263" t="str">
            <v>개</v>
          </cell>
          <cell r="G263">
            <v>131</v>
          </cell>
          <cell r="H263">
            <v>131</v>
          </cell>
          <cell r="I263">
            <v>4368</v>
          </cell>
          <cell r="J263">
            <v>4368</v>
          </cell>
          <cell r="K263">
            <v>0</v>
          </cell>
          <cell r="L263">
            <v>0</v>
          </cell>
        </row>
        <row r="264">
          <cell r="B264">
            <v>112</v>
          </cell>
          <cell r="C264" t="str">
            <v>비상벨 철거</v>
          </cell>
          <cell r="D264">
            <v>0</v>
          </cell>
          <cell r="E264">
            <v>1</v>
          </cell>
          <cell r="F264" t="str">
            <v>개</v>
          </cell>
          <cell r="G264">
            <v>157</v>
          </cell>
          <cell r="H264">
            <v>157</v>
          </cell>
          <cell r="I264">
            <v>5242</v>
          </cell>
          <cell r="J264">
            <v>5242</v>
          </cell>
          <cell r="K264">
            <v>0</v>
          </cell>
          <cell r="L264">
            <v>0</v>
          </cell>
        </row>
        <row r="265">
          <cell r="B265">
            <v>119</v>
          </cell>
          <cell r="C265" t="str">
            <v>써지보호기(영상) 철거</v>
          </cell>
          <cell r="D265">
            <v>0</v>
          </cell>
          <cell r="E265">
            <v>1</v>
          </cell>
          <cell r="F265" t="str">
            <v>EA</v>
          </cell>
          <cell r="G265">
            <v>226</v>
          </cell>
          <cell r="H265">
            <v>226</v>
          </cell>
          <cell r="I265">
            <v>7553</v>
          </cell>
          <cell r="J265">
            <v>7553</v>
          </cell>
          <cell r="K265">
            <v>0</v>
          </cell>
          <cell r="L265">
            <v>0</v>
          </cell>
        </row>
        <row r="266">
          <cell r="B266">
            <v>120</v>
          </cell>
          <cell r="C266" t="str">
            <v>CODEC 철거</v>
          </cell>
          <cell r="D266" t="str">
            <v>MPEF-1/2/4, DUAL ENCODERING</v>
          </cell>
          <cell r="E266">
            <v>1</v>
          </cell>
          <cell r="F266" t="str">
            <v>대</v>
          </cell>
          <cell r="G266">
            <v>517</v>
          </cell>
          <cell r="H266">
            <v>517</v>
          </cell>
          <cell r="I266">
            <v>17256</v>
          </cell>
          <cell r="J266">
            <v>17256</v>
          </cell>
          <cell r="K266">
            <v>0</v>
          </cell>
          <cell r="L266">
            <v>0</v>
          </cell>
        </row>
        <row r="267">
          <cell r="B267">
            <v>121</v>
          </cell>
          <cell r="C267" t="str">
            <v>동보방송장치 철거</v>
          </cell>
          <cell r="D267" t="str">
            <v>AMP 내장(60W)</v>
          </cell>
          <cell r="E267">
            <v>1</v>
          </cell>
          <cell r="F267" t="str">
            <v>SET</v>
          </cell>
          <cell r="G267">
            <v>1051</v>
          </cell>
          <cell r="H267">
            <v>1051</v>
          </cell>
          <cell r="I267">
            <v>35045</v>
          </cell>
          <cell r="J267">
            <v>35045</v>
          </cell>
          <cell r="K267">
            <v>0</v>
          </cell>
          <cell r="L267">
            <v>0</v>
          </cell>
        </row>
        <row r="268">
          <cell r="B268">
            <v>122</v>
          </cell>
          <cell r="C268" t="str">
            <v>시그널컨버터 철거</v>
          </cell>
          <cell r="D268" t="str">
            <v>RS-232/485</v>
          </cell>
          <cell r="E268">
            <v>1</v>
          </cell>
          <cell r="F268" t="str">
            <v>SET</v>
          </cell>
          <cell r="G268">
            <v>687</v>
          </cell>
          <cell r="H268">
            <v>687</v>
          </cell>
          <cell r="I268">
            <v>22902</v>
          </cell>
          <cell r="J268">
            <v>22902</v>
          </cell>
          <cell r="K268">
            <v>0</v>
          </cell>
          <cell r="L268">
            <v>0</v>
          </cell>
        </row>
        <row r="269">
          <cell r="B269">
            <v>316</v>
          </cell>
          <cell r="C269" t="str">
            <v>전원케이블 포설</v>
          </cell>
          <cell r="D269" t="str">
            <v>VCT 1.5sq x 2C x 5열</v>
          </cell>
          <cell r="E269">
            <v>7</v>
          </cell>
          <cell r="F269" t="str">
            <v>m</v>
          </cell>
          <cell r="G269">
            <v>3701</v>
          </cell>
          <cell r="H269">
            <v>25907</v>
          </cell>
          <cell r="I269">
            <v>13670</v>
          </cell>
          <cell r="J269">
            <v>95690</v>
          </cell>
          <cell r="K269">
            <v>0</v>
          </cell>
          <cell r="L269">
            <v>0</v>
          </cell>
        </row>
        <row r="270">
          <cell r="B270">
            <v>317</v>
          </cell>
          <cell r="C270" t="str">
            <v>스피커케이블</v>
          </cell>
          <cell r="D270" t="str">
            <v>SW 2300</v>
          </cell>
          <cell r="E270">
            <v>2.5</v>
          </cell>
          <cell r="F270" t="str">
            <v>m</v>
          </cell>
          <cell r="G270">
            <v>1285</v>
          </cell>
          <cell r="H270">
            <v>3212</v>
          </cell>
          <cell r="I270">
            <v>2621</v>
          </cell>
          <cell r="J270">
            <v>6552</v>
          </cell>
          <cell r="K270">
            <v>0</v>
          </cell>
          <cell r="L270">
            <v>0</v>
          </cell>
        </row>
        <row r="271">
          <cell r="B271">
            <v>318</v>
          </cell>
          <cell r="C271" t="str">
            <v>LAN 케이블 포설</v>
          </cell>
          <cell r="D271" t="str">
            <v>UTP Cat 6 4P x 1열</v>
          </cell>
          <cell r="E271">
            <v>8.5</v>
          </cell>
          <cell r="F271" t="str">
            <v>m</v>
          </cell>
          <cell r="G271">
            <v>557</v>
          </cell>
          <cell r="H271">
            <v>4734</v>
          </cell>
          <cell r="I271">
            <v>4068</v>
          </cell>
          <cell r="J271">
            <v>34578</v>
          </cell>
          <cell r="K271">
            <v>0</v>
          </cell>
          <cell r="L271">
            <v>0</v>
          </cell>
        </row>
        <row r="272">
          <cell r="B272">
            <v>322</v>
          </cell>
          <cell r="C272" t="str">
            <v>LAN 케이블 포설</v>
          </cell>
          <cell r="D272" t="str">
            <v>UTP Cat 6 4P x 5열</v>
          </cell>
          <cell r="E272">
            <v>7</v>
          </cell>
          <cell r="F272" t="str">
            <v>m</v>
          </cell>
          <cell r="G272">
            <v>2690</v>
          </cell>
          <cell r="H272">
            <v>18830</v>
          </cell>
          <cell r="I272">
            <v>17088</v>
          </cell>
          <cell r="J272">
            <v>119616</v>
          </cell>
          <cell r="K272">
            <v>0</v>
          </cell>
          <cell r="L272">
            <v>0</v>
          </cell>
        </row>
        <row r="273">
          <cell r="B273" t="str">
            <v>멀티콘센트접지2구</v>
          </cell>
          <cell r="C273" t="str">
            <v>멀티콘센트</v>
          </cell>
          <cell r="D273" t="str">
            <v>접지2구</v>
          </cell>
          <cell r="E273">
            <v>1</v>
          </cell>
          <cell r="F273" t="str">
            <v>EA</v>
          </cell>
          <cell r="G273">
            <v>6300</v>
          </cell>
          <cell r="H273">
            <v>6300</v>
          </cell>
          <cell r="J273">
            <v>0</v>
          </cell>
          <cell r="L273">
            <v>0</v>
          </cell>
        </row>
        <row r="274">
          <cell r="B274" t="str">
            <v>멀티콘센트접지6구</v>
          </cell>
          <cell r="C274" t="str">
            <v>멀티콘센트</v>
          </cell>
          <cell r="D274" t="str">
            <v>접지6구</v>
          </cell>
          <cell r="E274">
            <v>2</v>
          </cell>
          <cell r="F274" t="str">
            <v>EA</v>
          </cell>
          <cell r="G274">
            <v>12400</v>
          </cell>
          <cell r="H274">
            <v>24800</v>
          </cell>
          <cell r="J274">
            <v>0</v>
          </cell>
          <cell r="L274">
            <v>0</v>
          </cell>
        </row>
        <row r="279">
          <cell r="B279">
            <v>3071</v>
          </cell>
          <cell r="D279" t="str">
            <v>계</v>
          </cell>
          <cell r="H279">
            <v>337603</v>
          </cell>
          <cell r="J279">
            <v>517277</v>
          </cell>
          <cell r="L279">
            <v>0</v>
          </cell>
        </row>
        <row r="280">
          <cell r="B280">
            <v>2072</v>
          </cell>
          <cell r="C280" t="str">
            <v>2.12 처인구 마평동 246-18 세웅빌리지 앞, 용인하이츠빌라 앞(246-4)</v>
          </cell>
        </row>
        <row r="281">
          <cell r="B281">
            <v>101</v>
          </cell>
          <cell r="C281" t="str">
            <v>SPEED DOME CAMERA 철거</v>
          </cell>
          <cell r="D281" t="str">
            <v>41만화소</v>
          </cell>
          <cell r="E281">
            <v>1</v>
          </cell>
          <cell r="F281" t="str">
            <v>EA</v>
          </cell>
          <cell r="G281">
            <v>1064</v>
          </cell>
          <cell r="H281">
            <v>1064</v>
          </cell>
          <cell r="I281">
            <v>35490</v>
          </cell>
          <cell r="J281">
            <v>35490</v>
          </cell>
          <cell r="K281">
            <v>0</v>
          </cell>
          <cell r="L281">
            <v>0</v>
          </cell>
        </row>
        <row r="282">
          <cell r="B282">
            <v>103</v>
          </cell>
          <cell r="C282" t="str">
            <v>돔카메라 고정용 브래킷 설치</v>
          </cell>
          <cell r="D282" t="str">
            <v>제작사양</v>
          </cell>
          <cell r="E282">
            <v>1</v>
          </cell>
          <cell r="F282" t="str">
            <v>EA</v>
          </cell>
          <cell r="G282">
            <v>51035</v>
          </cell>
          <cell r="H282">
            <v>51035</v>
          </cell>
          <cell r="I282">
            <v>34514</v>
          </cell>
          <cell r="J282">
            <v>34514</v>
          </cell>
          <cell r="K282">
            <v>0</v>
          </cell>
          <cell r="L282">
            <v>0</v>
          </cell>
        </row>
        <row r="283">
          <cell r="B283">
            <v>104</v>
          </cell>
          <cell r="C283" t="str">
            <v>돔카메라 고정용 브래킷 철거</v>
          </cell>
          <cell r="D283" t="str">
            <v>제작사양</v>
          </cell>
          <cell r="E283">
            <v>1</v>
          </cell>
          <cell r="F283" t="str">
            <v>EA</v>
          </cell>
          <cell r="G283">
            <v>310</v>
          </cell>
          <cell r="H283">
            <v>310</v>
          </cell>
          <cell r="I283">
            <v>10353</v>
          </cell>
          <cell r="J283">
            <v>10353</v>
          </cell>
          <cell r="K283">
            <v>0</v>
          </cell>
          <cell r="L283">
            <v>0</v>
          </cell>
        </row>
        <row r="284">
          <cell r="B284">
            <v>105</v>
          </cell>
          <cell r="C284" t="str">
            <v>고정형 CAMERA 브래킷 설치</v>
          </cell>
          <cell r="D284" t="str">
            <v>제작사양</v>
          </cell>
          <cell r="E284">
            <v>1</v>
          </cell>
          <cell r="F284" t="str">
            <v>EA</v>
          </cell>
          <cell r="G284">
            <v>81035</v>
          </cell>
          <cell r="H284">
            <v>81035</v>
          </cell>
          <cell r="I284">
            <v>34514</v>
          </cell>
          <cell r="J284">
            <v>34514</v>
          </cell>
          <cell r="K284">
            <v>0</v>
          </cell>
          <cell r="L284">
            <v>0</v>
          </cell>
        </row>
        <row r="285">
          <cell r="B285">
            <v>106</v>
          </cell>
          <cell r="C285" t="str">
            <v>스피커 설치</v>
          </cell>
          <cell r="D285" t="str">
            <v>20W, 8Ω</v>
          </cell>
          <cell r="E285">
            <v>1</v>
          </cell>
          <cell r="F285" t="str">
            <v>개</v>
          </cell>
          <cell r="G285">
            <v>67035</v>
          </cell>
          <cell r="H285">
            <v>67035</v>
          </cell>
          <cell r="I285">
            <v>34514</v>
          </cell>
          <cell r="J285">
            <v>34514</v>
          </cell>
          <cell r="K285">
            <v>0</v>
          </cell>
          <cell r="L285">
            <v>0</v>
          </cell>
        </row>
        <row r="286">
          <cell r="B286">
            <v>107</v>
          </cell>
          <cell r="C286" t="str">
            <v>스피커 철거</v>
          </cell>
          <cell r="D286">
            <v>0</v>
          </cell>
          <cell r="E286">
            <v>1</v>
          </cell>
          <cell r="F286" t="str">
            <v>개</v>
          </cell>
          <cell r="G286">
            <v>310</v>
          </cell>
          <cell r="H286">
            <v>310</v>
          </cell>
          <cell r="I286">
            <v>10353</v>
          </cell>
          <cell r="J286">
            <v>10353</v>
          </cell>
          <cell r="K286">
            <v>0</v>
          </cell>
          <cell r="L286">
            <v>0</v>
          </cell>
        </row>
        <row r="287">
          <cell r="B287">
            <v>108</v>
          </cell>
          <cell r="C287" t="str">
            <v>경광등 설치</v>
          </cell>
          <cell r="D287" t="str">
            <v>크세논램프 5W, ABS</v>
          </cell>
          <cell r="E287">
            <v>1</v>
          </cell>
          <cell r="F287" t="str">
            <v>개</v>
          </cell>
          <cell r="G287">
            <v>50262</v>
          </cell>
          <cell r="H287">
            <v>50262</v>
          </cell>
          <cell r="I287">
            <v>8737</v>
          </cell>
          <cell r="J287">
            <v>8737</v>
          </cell>
          <cell r="K287">
            <v>0</v>
          </cell>
          <cell r="L287">
            <v>0</v>
          </cell>
        </row>
        <row r="288">
          <cell r="B288">
            <v>109</v>
          </cell>
          <cell r="C288" t="str">
            <v>경광등 철거</v>
          </cell>
          <cell r="D288" t="str">
            <v>크세논램프 5W, ABS</v>
          </cell>
          <cell r="E288">
            <v>1</v>
          </cell>
          <cell r="F288" t="str">
            <v>개</v>
          </cell>
          <cell r="G288">
            <v>131</v>
          </cell>
          <cell r="H288">
            <v>131</v>
          </cell>
          <cell r="I288">
            <v>4368</v>
          </cell>
          <cell r="J288">
            <v>4368</v>
          </cell>
          <cell r="K288">
            <v>0</v>
          </cell>
          <cell r="L288">
            <v>0</v>
          </cell>
        </row>
        <row r="289">
          <cell r="B289">
            <v>112</v>
          </cell>
          <cell r="C289" t="str">
            <v>비상벨 철거</v>
          </cell>
          <cell r="D289">
            <v>0</v>
          </cell>
          <cell r="E289">
            <v>1</v>
          </cell>
          <cell r="F289" t="str">
            <v>개</v>
          </cell>
          <cell r="G289">
            <v>157</v>
          </cell>
          <cell r="H289">
            <v>157</v>
          </cell>
          <cell r="I289">
            <v>5242</v>
          </cell>
          <cell r="J289">
            <v>5242</v>
          </cell>
          <cell r="K289">
            <v>0</v>
          </cell>
          <cell r="L289">
            <v>0</v>
          </cell>
        </row>
        <row r="290">
          <cell r="B290">
            <v>119</v>
          </cell>
          <cell r="C290" t="str">
            <v>써지보호기(영상) 철거</v>
          </cell>
          <cell r="D290">
            <v>0</v>
          </cell>
          <cell r="E290">
            <v>1</v>
          </cell>
          <cell r="F290" t="str">
            <v>EA</v>
          </cell>
          <cell r="G290">
            <v>226</v>
          </cell>
          <cell r="H290">
            <v>226</v>
          </cell>
          <cell r="I290">
            <v>7553</v>
          </cell>
          <cell r="J290">
            <v>7553</v>
          </cell>
          <cell r="K290">
            <v>0</v>
          </cell>
          <cell r="L290">
            <v>0</v>
          </cell>
        </row>
        <row r="291">
          <cell r="B291">
            <v>120</v>
          </cell>
          <cell r="C291" t="str">
            <v>CODEC 철거</v>
          </cell>
          <cell r="D291" t="str">
            <v>MPEF-1/2/4, DUAL ENCODERING</v>
          </cell>
          <cell r="E291">
            <v>1</v>
          </cell>
          <cell r="F291" t="str">
            <v>대</v>
          </cell>
          <cell r="G291">
            <v>517</v>
          </cell>
          <cell r="H291">
            <v>517</v>
          </cell>
          <cell r="I291">
            <v>17256</v>
          </cell>
          <cell r="J291">
            <v>17256</v>
          </cell>
          <cell r="K291">
            <v>0</v>
          </cell>
          <cell r="L291">
            <v>0</v>
          </cell>
        </row>
        <row r="292">
          <cell r="B292">
            <v>121</v>
          </cell>
          <cell r="C292" t="str">
            <v>동보방송장치 철거</v>
          </cell>
          <cell r="D292" t="str">
            <v>AMP 내장(60W)</v>
          </cell>
          <cell r="E292">
            <v>1</v>
          </cell>
          <cell r="F292" t="str">
            <v>SET</v>
          </cell>
          <cell r="G292">
            <v>1051</v>
          </cell>
          <cell r="H292">
            <v>1051</v>
          </cell>
          <cell r="I292">
            <v>35045</v>
          </cell>
          <cell r="J292">
            <v>35045</v>
          </cell>
          <cell r="K292">
            <v>0</v>
          </cell>
          <cell r="L292">
            <v>0</v>
          </cell>
        </row>
        <row r="293">
          <cell r="B293">
            <v>122</v>
          </cell>
          <cell r="C293" t="str">
            <v>시그널컨버터 철거</v>
          </cell>
          <cell r="D293" t="str">
            <v>RS-232/485</v>
          </cell>
          <cell r="E293">
            <v>1</v>
          </cell>
          <cell r="F293" t="str">
            <v>SET</v>
          </cell>
          <cell r="G293">
            <v>687</v>
          </cell>
          <cell r="H293">
            <v>687</v>
          </cell>
          <cell r="I293">
            <v>22902</v>
          </cell>
          <cell r="J293">
            <v>22902</v>
          </cell>
          <cell r="K293">
            <v>0</v>
          </cell>
          <cell r="L293">
            <v>0</v>
          </cell>
        </row>
        <row r="294">
          <cell r="B294">
            <v>315</v>
          </cell>
          <cell r="C294" t="str">
            <v>전원케이블 포설</v>
          </cell>
          <cell r="D294" t="str">
            <v>VCT 1.5sq x 2C x 4열</v>
          </cell>
          <cell r="E294">
            <v>7</v>
          </cell>
          <cell r="F294" t="str">
            <v>m</v>
          </cell>
          <cell r="G294">
            <v>2964</v>
          </cell>
          <cell r="H294">
            <v>20748</v>
          </cell>
          <cell r="I294">
            <v>11066</v>
          </cell>
          <cell r="J294">
            <v>77462</v>
          </cell>
          <cell r="K294">
            <v>0</v>
          </cell>
          <cell r="L294">
            <v>0</v>
          </cell>
        </row>
        <row r="295">
          <cell r="B295">
            <v>317</v>
          </cell>
          <cell r="C295" t="str">
            <v>스피커케이블</v>
          </cell>
          <cell r="D295" t="str">
            <v>SW 2300</v>
          </cell>
          <cell r="E295">
            <v>2.5</v>
          </cell>
          <cell r="F295" t="str">
            <v>m</v>
          </cell>
          <cell r="G295">
            <v>1285</v>
          </cell>
          <cell r="H295">
            <v>3212</v>
          </cell>
          <cell r="I295">
            <v>2621</v>
          </cell>
          <cell r="J295">
            <v>6552</v>
          </cell>
          <cell r="K295">
            <v>0</v>
          </cell>
          <cell r="L295">
            <v>0</v>
          </cell>
        </row>
        <row r="296">
          <cell r="B296">
            <v>318</v>
          </cell>
          <cell r="C296" t="str">
            <v>LAN 케이블 포설</v>
          </cell>
          <cell r="D296" t="str">
            <v>UTP Cat 6 4P x 1열</v>
          </cell>
          <cell r="E296">
            <v>8.5</v>
          </cell>
          <cell r="F296" t="str">
            <v>m</v>
          </cell>
          <cell r="G296">
            <v>557</v>
          </cell>
          <cell r="H296">
            <v>4734</v>
          </cell>
          <cell r="I296">
            <v>4068</v>
          </cell>
          <cell r="J296">
            <v>34578</v>
          </cell>
          <cell r="K296">
            <v>0</v>
          </cell>
          <cell r="L296">
            <v>0</v>
          </cell>
        </row>
        <row r="297">
          <cell r="B297">
            <v>321</v>
          </cell>
          <cell r="C297" t="str">
            <v>LAN 케이블 포설</v>
          </cell>
          <cell r="D297" t="str">
            <v>UTP Cat 6 4P x 4열</v>
          </cell>
          <cell r="E297">
            <v>7</v>
          </cell>
          <cell r="F297" t="str">
            <v>m</v>
          </cell>
          <cell r="G297">
            <v>2156</v>
          </cell>
          <cell r="H297">
            <v>15092</v>
          </cell>
          <cell r="I297">
            <v>13833</v>
          </cell>
          <cell r="J297">
            <v>96831</v>
          </cell>
          <cell r="K297">
            <v>0</v>
          </cell>
          <cell r="L297">
            <v>0</v>
          </cell>
        </row>
        <row r="298">
          <cell r="B298" t="str">
            <v>멀티콘센트접지2구</v>
          </cell>
          <cell r="C298" t="str">
            <v>멀티콘센트</v>
          </cell>
          <cell r="D298" t="str">
            <v>접지2구</v>
          </cell>
          <cell r="E298">
            <v>1</v>
          </cell>
          <cell r="F298" t="str">
            <v>EA</v>
          </cell>
          <cell r="G298">
            <v>6300</v>
          </cell>
          <cell r="H298">
            <v>6300</v>
          </cell>
          <cell r="J298">
            <v>0</v>
          </cell>
          <cell r="L298">
            <v>0</v>
          </cell>
        </row>
        <row r="299">
          <cell r="B299" t="str">
            <v>멀티콘센트접지6구</v>
          </cell>
          <cell r="C299" t="str">
            <v>멀티콘센트</v>
          </cell>
          <cell r="D299" t="str">
            <v>접지6구</v>
          </cell>
          <cell r="E299">
            <v>2</v>
          </cell>
          <cell r="F299" t="str">
            <v>EA</v>
          </cell>
          <cell r="G299">
            <v>12400</v>
          </cell>
          <cell r="H299">
            <v>24800</v>
          </cell>
          <cell r="J299">
            <v>0</v>
          </cell>
          <cell r="L299">
            <v>0</v>
          </cell>
        </row>
        <row r="304">
          <cell r="B304">
            <v>3072</v>
          </cell>
          <cell r="D304" t="str">
            <v>계</v>
          </cell>
          <cell r="H304">
            <v>328706</v>
          </cell>
          <cell r="J304">
            <v>476264</v>
          </cell>
          <cell r="L304">
            <v>0</v>
          </cell>
        </row>
        <row r="305">
          <cell r="B305">
            <v>2073</v>
          </cell>
          <cell r="C305" t="str">
            <v>2.13 처인구 마평동 929 월드드림빌 앞 사거리</v>
          </cell>
        </row>
        <row r="306">
          <cell r="B306">
            <v>101</v>
          </cell>
          <cell r="C306" t="str">
            <v>SPEED DOME CAMERA 철거</v>
          </cell>
          <cell r="D306" t="str">
            <v>41만화소</v>
          </cell>
          <cell r="E306">
            <v>1</v>
          </cell>
          <cell r="F306" t="str">
            <v>EA</v>
          </cell>
          <cell r="G306">
            <v>1064</v>
          </cell>
          <cell r="H306">
            <v>1064</v>
          </cell>
          <cell r="I306">
            <v>35490</v>
          </cell>
          <cell r="J306">
            <v>35490</v>
          </cell>
          <cell r="K306">
            <v>0</v>
          </cell>
          <cell r="L306">
            <v>0</v>
          </cell>
        </row>
        <row r="307">
          <cell r="B307">
            <v>103</v>
          </cell>
          <cell r="C307" t="str">
            <v>돔카메라 고정용 브래킷 설치</v>
          </cell>
          <cell r="D307" t="str">
            <v>제작사양</v>
          </cell>
          <cell r="E307">
            <v>1</v>
          </cell>
          <cell r="F307" t="str">
            <v>EA</v>
          </cell>
          <cell r="G307">
            <v>51035</v>
          </cell>
          <cell r="H307">
            <v>51035</v>
          </cell>
          <cell r="I307">
            <v>34514</v>
          </cell>
          <cell r="J307">
            <v>34514</v>
          </cell>
          <cell r="K307">
            <v>0</v>
          </cell>
          <cell r="L307">
            <v>0</v>
          </cell>
        </row>
        <row r="308">
          <cell r="B308">
            <v>104</v>
          </cell>
          <cell r="C308" t="str">
            <v>돔카메라 고정용 브래킷 철거</v>
          </cell>
          <cell r="D308" t="str">
            <v>제작사양</v>
          </cell>
          <cell r="E308">
            <v>1</v>
          </cell>
          <cell r="F308" t="str">
            <v>EA</v>
          </cell>
          <cell r="G308">
            <v>310</v>
          </cell>
          <cell r="H308">
            <v>310</v>
          </cell>
          <cell r="I308">
            <v>10353</v>
          </cell>
          <cell r="J308">
            <v>10353</v>
          </cell>
          <cell r="K308">
            <v>0</v>
          </cell>
          <cell r="L308">
            <v>0</v>
          </cell>
        </row>
        <row r="309">
          <cell r="B309">
            <v>105</v>
          </cell>
          <cell r="C309" t="str">
            <v>고정형 CAMERA 브래킷 설치</v>
          </cell>
          <cell r="D309" t="str">
            <v>제작사양</v>
          </cell>
          <cell r="E309">
            <v>1</v>
          </cell>
          <cell r="F309" t="str">
            <v>EA</v>
          </cell>
          <cell r="G309">
            <v>81035</v>
          </cell>
          <cell r="H309">
            <v>81035</v>
          </cell>
          <cell r="I309">
            <v>34514</v>
          </cell>
          <cell r="J309">
            <v>34514</v>
          </cell>
          <cell r="K309">
            <v>0</v>
          </cell>
          <cell r="L309">
            <v>0</v>
          </cell>
        </row>
        <row r="310">
          <cell r="B310">
            <v>106</v>
          </cell>
          <cell r="C310" t="str">
            <v>스피커 설치</v>
          </cell>
          <cell r="D310" t="str">
            <v>20W, 8Ω</v>
          </cell>
          <cell r="E310">
            <v>1</v>
          </cell>
          <cell r="F310" t="str">
            <v>개</v>
          </cell>
          <cell r="G310">
            <v>67035</v>
          </cell>
          <cell r="H310">
            <v>67035</v>
          </cell>
          <cell r="I310">
            <v>34514</v>
          </cell>
          <cell r="J310">
            <v>34514</v>
          </cell>
          <cell r="K310">
            <v>0</v>
          </cell>
          <cell r="L310">
            <v>0</v>
          </cell>
        </row>
        <row r="311">
          <cell r="B311">
            <v>107</v>
          </cell>
          <cell r="C311" t="str">
            <v>스피커 철거</v>
          </cell>
          <cell r="D311">
            <v>0</v>
          </cell>
          <cell r="E311">
            <v>1</v>
          </cell>
          <cell r="F311" t="str">
            <v>개</v>
          </cell>
          <cell r="G311">
            <v>310</v>
          </cell>
          <cell r="H311">
            <v>310</v>
          </cell>
          <cell r="I311">
            <v>10353</v>
          </cell>
          <cell r="J311">
            <v>10353</v>
          </cell>
          <cell r="K311">
            <v>0</v>
          </cell>
          <cell r="L311">
            <v>0</v>
          </cell>
        </row>
        <row r="312">
          <cell r="B312">
            <v>108</v>
          </cell>
          <cell r="C312" t="str">
            <v>경광등 설치</v>
          </cell>
          <cell r="D312" t="str">
            <v>크세논램프 5W, ABS</v>
          </cell>
          <cell r="E312">
            <v>1</v>
          </cell>
          <cell r="F312" t="str">
            <v>개</v>
          </cell>
          <cell r="G312">
            <v>50262</v>
          </cell>
          <cell r="H312">
            <v>50262</v>
          </cell>
          <cell r="I312">
            <v>8737</v>
          </cell>
          <cell r="J312">
            <v>8737</v>
          </cell>
          <cell r="K312">
            <v>0</v>
          </cell>
          <cell r="L312">
            <v>0</v>
          </cell>
        </row>
        <row r="313">
          <cell r="B313">
            <v>109</v>
          </cell>
          <cell r="C313" t="str">
            <v>경광등 철거</v>
          </cell>
          <cell r="D313" t="str">
            <v>크세논램프 5W, ABS</v>
          </cell>
          <cell r="E313">
            <v>1</v>
          </cell>
          <cell r="F313" t="str">
            <v>개</v>
          </cell>
          <cell r="G313">
            <v>131</v>
          </cell>
          <cell r="H313">
            <v>131</v>
          </cell>
          <cell r="I313">
            <v>4368</v>
          </cell>
          <cell r="J313">
            <v>4368</v>
          </cell>
          <cell r="K313">
            <v>0</v>
          </cell>
          <cell r="L313">
            <v>0</v>
          </cell>
        </row>
        <row r="314">
          <cell r="B314">
            <v>112</v>
          </cell>
          <cell r="C314" t="str">
            <v>비상벨 철거</v>
          </cell>
          <cell r="D314">
            <v>0</v>
          </cell>
          <cell r="E314">
            <v>1</v>
          </cell>
          <cell r="F314" t="str">
            <v>개</v>
          </cell>
          <cell r="G314">
            <v>157</v>
          </cell>
          <cell r="H314">
            <v>157</v>
          </cell>
          <cell r="I314">
            <v>5242</v>
          </cell>
          <cell r="J314">
            <v>5242</v>
          </cell>
          <cell r="K314">
            <v>0</v>
          </cell>
          <cell r="L314">
            <v>0</v>
          </cell>
        </row>
        <row r="315">
          <cell r="B315">
            <v>119</v>
          </cell>
          <cell r="C315" t="str">
            <v>써지보호기(영상) 철거</v>
          </cell>
          <cell r="D315">
            <v>0</v>
          </cell>
          <cell r="E315">
            <v>1</v>
          </cell>
          <cell r="F315" t="str">
            <v>EA</v>
          </cell>
          <cell r="G315">
            <v>226</v>
          </cell>
          <cell r="H315">
            <v>226</v>
          </cell>
          <cell r="I315">
            <v>7553</v>
          </cell>
          <cell r="J315">
            <v>7553</v>
          </cell>
          <cell r="K315">
            <v>0</v>
          </cell>
          <cell r="L315">
            <v>0</v>
          </cell>
        </row>
        <row r="316">
          <cell r="B316">
            <v>120</v>
          </cell>
          <cell r="C316" t="str">
            <v>CODEC 철거</v>
          </cell>
          <cell r="D316" t="str">
            <v>MPEF-1/2/4, DUAL ENCODERING</v>
          </cell>
          <cell r="E316">
            <v>1</v>
          </cell>
          <cell r="F316" t="str">
            <v>대</v>
          </cell>
          <cell r="G316">
            <v>517</v>
          </cell>
          <cell r="H316">
            <v>517</v>
          </cell>
          <cell r="I316">
            <v>17256</v>
          </cell>
          <cell r="J316">
            <v>17256</v>
          </cell>
          <cell r="K316">
            <v>0</v>
          </cell>
          <cell r="L316">
            <v>0</v>
          </cell>
        </row>
        <row r="317">
          <cell r="B317">
            <v>121</v>
          </cell>
          <cell r="C317" t="str">
            <v>동보방송장치 철거</v>
          </cell>
          <cell r="D317" t="str">
            <v>AMP 내장(60W)</v>
          </cell>
          <cell r="E317">
            <v>1</v>
          </cell>
          <cell r="F317" t="str">
            <v>SET</v>
          </cell>
          <cell r="G317">
            <v>1051</v>
          </cell>
          <cell r="H317">
            <v>1051</v>
          </cell>
          <cell r="I317">
            <v>35045</v>
          </cell>
          <cell r="J317">
            <v>35045</v>
          </cell>
          <cell r="K317">
            <v>0</v>
          </cell>
          <cell r="L317">
            <v>0</v>
          </cell>
        </row>
        <row r="318">
          <cell r="B318">
            <v>122</v>
          </cell>
          <cell r="C318" t="str">
            <v>시그널컨버터 철거</v>
          </cell>
          <cell r="D318" t="str">
            <v>RS-232/485</v>
          </cell>
          <cell r="E318">
            <v>1</v>
          </cell>
          <cell r="F318" t="str">
            <v>SET</v>
          </cell>
          <cell r="G318">
            <v>687</v>
          </cell>
          <cell r="H318">
            <v>687</v>
          </cell>
          <cell r="I318">
            <v>22902</v>
          </cell>
          <cell r="J318">
            <v>22902</v>
          </cell>
          <cell r="K318">
            <v>0</v>
          </cell>
          <cell r="L318">
            <v>0</v>
          </cell>
        </row>
        <row r="319">
          <cell r="B319">
            <v>316</v>
          </cell>
          <cell r="C319" t="str">
            <v>전원케이블 포설</v>
          </cell>
          <cell r="D319" t="str">
            <v>VCT 1.5sq x 2C x 5열</v>
          </cell>
          <cell r="E319">
            <v>9</v>
          </cell>
          <cell r="F319" t="str">
            <v>m</v>
          </cell>
          <cell r="G319">
            <v>3701</v>
          </cell>
          <cell r="H319">
            <v>33309</v>
          </cell>
          <cell r="I319">
            <v>13670</v>
          </cell>
          <cell r="J319">
            <v>123030</v>
          </cell>
          <cell r="K319">
            <v>0</v>
          </cell>
          <cell r="L319">
            <v>0</v>
          </cell>
        </row>
        <row r="320">
          <cell r="B320">
            <v>317</v>
          </cell>
          <cell r="C320" t="str">
            <v>스피커케이블</v>
          </cell>
          <cell r="D320" t="str">
            <v>SW 2300</v>
          </cell>
          <cell r="E320">
            <v>2.5</v>
          </cell>
          <cell r="F320" t="str">
            <v>m</v>
          </cell>
          <cell r="G320">
            <v>1285</v>
          </cell>
          <cell r="H320">
            <v>3212</v>
          </cell>
          <cell r="I320">
            <v>2621</v>
          </cell>
          <cell r="J320">
            <v>6552</v>
          </cell>
          <cell r="K320">
            <v>0</v>
          </cell>
          <cell r="L320">
            <v>0</v>
          </cell>
        </row>
        <row r="321">
          <cell r="B321">
            <v>318</v>
          </cell>
          <cell r="C321" t="str">
            <v>LAN 케이블 포설</v>
          </cell>
          <cell r="D321" t="str">
            <v>UTP Cat 6 4P x 1열</v>
          </cell>
          <cell r="E321">
            <v>10.5</v>
          </cell>
          <cell r="F321" t="str">
            <v>m</v>
          </cell>
          <cell r="G321">
            <v>557</v>
          </cell>
          <cell r="H321">
            <v>5848</v>
          </cell>
          <cell r="I321">
            <v>4068</v>
          </cell>
          <cell r="J321">
            <v>42714</v>
          </cell>
          <cell r="K321">
            <v>0</v>
          </cell>
          <cell r="L321">
            <v>0</v>
          </cell>
        </row>
        <row r="322">
          <cell r="B322">
            <v>322</v>
          </cell>
          <cell r="C322" t="str">
            <v>LAN 케이블 포설</v>
          </cell>
          <cell r="D322" t="str">
            <v>UTP Cat 6 4P x 5열</v>
          </cell>
          <cell r="E322">
            <v>9</v>
          </cell>
          <cell r="F322" t="str">
            <v>m</v>
          </cell>
          <cell r="G322">
            <v>2690</v>
          </cell>
          <cell r="H322">
            <v>24210</v>
          </cell>
          <cell r="I322">
            <v>17088</v>
          </cell>
          <cell r="J322">
            <v>153792</v>
          </cell>
          <cell r="K322">
            <v>0</v>
          </cell>
          <cell r="L322">
            <v>0</v>
          </cell>
        </row>
        <row r="323">
          <cell r="B323" t="str">
            <v>멀티콘센트접지2구</v>
          </cell>
          <cell r="C323" t="str">
            <v>멀티콘센트</v>
          </cell>
          <cell r="D323" t="str">
            <v>접지2구</v>
          </cell>
          <cell r="E323">
            <v>1</v>
          </cell>
          <cell r="F323" t="str">
            <v>EA</v>
          </cell>
          <cell r="G323">
            <v>6300</v>
          </cell>
          <cell r="H323">
            <v>6300</v>
          </cell>
          <cell r="J323">
            <v>0</v>
          </cell>
          <cell r="L323">
            <v>0</v>
          </cell>
        </row>
        <row r="324">
          <cell r="B324" t="str">
            <v>멀티콘센트접지6구</v>
          </cell>
          <cell r="C324" t="str">
            <v>멀티콘센트</v>
          </cell>
          <cell r="D324" t="str">
            <v>접지6구</v>
          </cell>
          <cell r="E324">
            <v>2</v>
          </cell>
          <cell r="F324" t="str">
            <v>EA</v>
          </cell>
          <cell r="G324">
            <v>12400</v>
          </cell>
          <cell r="H324">
            <v>24800</v>
          </cell>
          <cell r="J324">
            <v>0</v>
          </cell>
          <cell r="L324">
            <v>0</v>
          </cell>
        </row>
        <row r="329">
          <cell r="B329">
            <v>3073</v>
          </cell>
          <cell r="D329" t="str">
            <v>계</v>
          </cell>
          <cell r="H329">
            <v>351499</v>
          </cell>
          <cell r="J329">
            <v>586929</v>
          </cell>
          <cell r="L329">
            <v>0</v>
          </cell>
        </row>
        <row r="330">
          <cell r="B330">
            <v>2074</v>
          </cell>
          <cell r="C330" t="str">
            <v>2.14 처인구 마평동 671-30 실내체육관 앞 사거리</v>
          </cell>
        </row>
        <row r="331">
          <cell r="B331">
            <v>101</v>
          </cell>
          <cell r="C331" t="str">
            <v>SPEED DOME CAMERA 철거</v>
          </cell>
          <cell r="D331" t="str">
            <v>41만화소</v>
          </cell>
          <cell r="E331">
            <v>1</v>
          </cell>
          <cell r="F331" t="str">
            <v>EA</v>
          </cell>
          <cell r="G331">
            <v>1064</v>
          </cell>
          <cell r="H331">
            <v>1064</v>
          </cell>
          <cell r="I331">
            <v>35490</v>
          </cell>
          <cell r="J331">
            <v>35490</v>
          </cell>
          <cell r="K331">
            <v>0</v>
          </cell>
          <cell r="L331">
            <v>0</v>
          </cell>
        </row>
        <row r="332">
          <cell r="B332">
            <v>103</v>
          </cell>
          <cell r="C332" t="str">
            <v>돔카메라 고정용 브래킷 설치</v>
          </cell>
          <cell r="D332" t="str">
            <v>제작사양</v>
          </cell>
          <cell r="E332">
            <v>1</v>
          </cell>
          <cell r="F332" t="str">
            <v>EA</v>
          </cell>
          <cell r="G332">
            <v>51035</v>
          </cell>
          <cell r="H332">
            <v>51035</v>
          </cell>
          <cell r="I332">
            <v>34514</v>
          </cell>
          <cell r="J332">
            <v>34514</v>
          </cell>
          <cell r="K332">
            <v>0</v>
          </cell>
          <cell r="L332">
            <v>0</v>
          </cell>
        </row>
        <row r="333">
          <cell r="B333">
            <v>104</v>
          </cell>
          <cell r="C333" t="str">
            <v>돔카메라 고정용 브래킷 철거</v>
          </cell>
          <cell r="D333" t="str">
            <v>제작사양</v>
          </cell>
          <cell r="E333">
            <v>1</v>
          </cell>
          <cell r="F333" t="str">
            <v>EA</v>
          </cell>
          <cell r="G333">
            <v>310</v>
          </cell>
          <cell r="H333">
            <v>310</v>
          </cell>
          <cell r="I333">
            <v>10353</v>
          </cell>
          <cell r="J333">
            <v>10353</v>
          </cell>
          <cell r="K333">
            <v>0</v>
          </cell>
          <cell r="L333">
            <v>0</v>
          </cell>
        </row>
        <row r="334">
          <cell r="B334">
            <v>105</v>
          </cell>
          <cell r="C334" t="str">
            <v>고정형 CAMERA 브래킷 설치</v>
          </cell>
          <cell r="D334" t="str">
            <v>제작사양</v>
          </cell>
          <cell r="E334">
            <v>1</v>
          </cell>
          <cell r="F334" t="str">
            <v>EA</v>
          </cell>
          <cell r="G334">
            <v>81035</v>
          </cell>
          <cell r="H334">
            <v>81035</v>
          </cell>
          <cell r="I334">
            <v>34514</v>
          </cell>
          <cell r="J334">
            <v>34514</v>
          </cell>
          <cell r="K334">
            <v>0</v>
          </cell>
          <cell r="L334">
            <v>0</v>
          </cell>
        </row>
        <row r="335">
          <cell r="B335">
            <v>106</v>
          </cell>
          <cell r="C335" t="str">
            <v>스피커 설치</v>
          </cell>
          <cell r="D335" t="str">
            <v>20W, 8Ω</v>
          </cell>
          <cell r="E335">
            <v>1</v>
          </cell>
          <cell r="F335" t="str">
            <v>개</v>
          </cell>
          <cell r="G335">
            <v>67035</v>
          </cell>
          <cell r="H335">
            <v>67035</v>
          </cell>
          <cell r="I335">
            <v>34514</v>
          </cell>
          <cell r="J335">
            <v>34514</v>
          </cell>
          <cell r="K335">
            <v>0</v>
          </cell>
          <cell r="L335">
            <v>0</v>
          </cell>
        </row>
        <row r="336">
          <cell r="B336">
            <v>107</v>
          </cell>
          <cell r="C336" t="str">
            <v>스피커 철거</v>
          </cell>
          <cell r="D336">
            <v>0</v>
          </cell>
          <cell r="E336">
            <v>1</v>
          </cell>
          <cell r="F336" t="str">
            <v>개</v>
          </cell>
          <cell r="G336">
            <v>310</v>
          </cell>
          <cell r="H336">
            <v>310</v>
          </cell>
          <cell r="I336">
            <v>10353</v>
          </cell>
          <cell r="J336">
            <v>10353</v>
          </cell>
          <cell r="K336">
            <v>0</v>
          </cell>
          <cell r="L336">
            <v>0</v>
          </cell>
        </row>
        <row r="337">
          <cell r="B337">
            <v>108</v>
          </cell>
          <cell r="C337" t="str">
            <v>경광등 설치</v>
          </cell>
          <cell r="D337" t="str">
            <v>크세논램프 5W, ABS</v>
          </cell>
          <cell r="E337">
            <v>1</v>
          </cell>
          <cell r="F337" t="str">
            <v>개</v>
          </cell>
          <cell r="G337">
            <v>50262</v>
          </cell>
          <cell r="H337">
            <v>50262</v>
          </cell>
          <cell r="I337">
            <v>8737</v>
          </cell>
          <cell r="J337">
            <v>8737</v>
          </cell>
          <cell r="K337">
            <v>0</v>
          </cell>
          <cell r="L337">
            <v>0</v>
          </cell>
        </row>
        <row r="338">
          <cell r="B338">
            <v>109</v>
          </cell>
          <cell r="C338" t="str">
            <v>경광등 철거</v>
          </cell>
          <cell r="D338" t="str">
            <v>크세논램프 5W, ABS</v>
          </cell>
          <cell r="E338">
            <v>1</v>
          </cell>
          <cell r="F338" t="str">
            <v>개</v>
          </cell>
          <cell r="G338">
            <v>131</v>
          </cell>
          <cell r="H338">
            <v>131</v>
          </cell>
          <cell r="I338">
            <v>4368</v>
          </cell>
          <cell r="J338">
            <v>4368</v>
          </cell>
          <cell r="K338">
            <v>0</v>
          </cell>
          <cell r="L338">
            <v>0</v>
          </cell>
        </row>
        <row r="339">
          <cell r="B339">
            <v>112</v>
          </cell>
          <cell r="C339" t="str">
            <v>비상벨 철거</v>
          </cell>
          <cell r="D339">
            <v>0</v>
          </cell>
          <cell r="E339">
            <v>1</v>
          </cell>
          <cell r="F339" t="str">
            <v>개</v>
          </cell>
          <cell r="G339">
            <v>157</v>
          </cell>
          <cell r="H339">
            <v>157</v>
          </cell>
          <cell r="I339">
            <v>5242</v>
          </cell>
          <cell r="J339">
            <v>5242</v>
          </cell>
          <cell r="K339">
            <v>0</v>
          </cell>
          <cell r="L339">
            <v>0</v>
          </cell>
        </row>
        <row r="340">
          <cell r="B340">
            <v>119</v>
          </cell>
          <cell r="C340" t="str">
            <v>써지보호기(영상) 철거</v>
          </cell>
          <cell r="D340">
            <v>0</v>
          </cell>
          <cell r="E340">
            <v>1</v>
          </cell>
          <cell r="F340" t="str">
            <v>EA</v>
          </cell>
          <cell r="G340">
            <v>226</v>
          </cell>
          <cell r="H340">
            <v>226</v>
          </cell>
          <cell r="I340">
            <v>7553</v>
          </cell>
          <cell r="J340">
            <v>7553</v>
          </cell>
          <cell r="K340">
            <v>0</v>
          </cell>
          <cell r="L340">
            <v>0</v>
          </cell>
        </row>
        <row r="341">
          <cell r="B341">
            <v>120</v>
          </cell>
          <cell r="C341" t="str">
            <v>CODEC 철거</v>
          </cell>
          <cell r="D341" t="str">
            <v>MPEF-1/2/4, DUAL ENCODERING</v>
          </cell>
          <cell r="E341">
            <v>1</v>
          </cell>
          <cell r="F341" t="str">
            <v>대</v>
          </cell>
          <cell r="G341">
            <v>517</v>
          </cell>
          <cell r="H341">
            <v>517</v>
          </cell>
          <cell r="I341">
            <v>17256</v>
          </cell>
          <cell r="J341">
            <v>17256</v>
          </cell>
          <cell r="K341">
            <v>0</v>
          </cell>
          <cell r="L341">
            <v>0</v>
          </cell>
        </row>
        <row r="342">
          <cell r="B342">
            <v>121</v>
          </cell>
          <cell r="C342" t="str">
            <v>동보방송장치 철거</v>
          </cell>
          <cell r="D342" t="str">
            <v>AMP 내장(60W)</v>
          </cell>
          <cell r="E342">
            <v>1</v>
          </cell>
          <cell r="F342" t="str">
            <v>SET</v>
          </cell>
          <cell r="G342">
            <v>1051</v>
          </cell>
          <cell r="H342">
            <v>1051</v>
          </cell>
          <cell r="I342">
            <v>35045</v>
          </cell>
          <cell r="J342">
            <v>35045</v>
          </cell>
          <cell r="K342">
            <v>0</v>
          </cell>
          <cell r="L342">
            <v>0</v>
          </cell>
        </row>
        <row r="343">
          <cell r="B343">
            <v>122</v>
          </cell>
          <cell r="C343" t="str">
            <v>시그널컨버터 철거</v>
          </cell>
          <cell r="D343" t="str">
            <v>RS-232/485</v>
          </cell>
          <cell r="E343">
            <v>1</v>
          </cell>
          <cell r="F343" t="str">
            <v>SET</v>
          </cell>
          <cell r="G343">
            <v>687</v>
          </cell>
          <cell r="H343">
            <v>687</v>
          </cell>
          <cell r="I343">
            <v>22902</v>
          </cell>
          <cell r="J343">
            <v>22902</v>
          </cell>
          <cell r="K343">
            <v>0</v>
          </cell>
          <cell r="L343">
            <v>0</v>
          </cell>
        </row>
        <row r="344">
          <cell r="B344">
            <v>316</v>
          </cell>
          <cell r="C344" t="str">
            <v>전원케이블 포설</v>
          </cell>
          <cell r="D344" t="str">
            <v>VCT 1.5sq x 2C x 5열</v>
          </cell>
          <cell r="E344">
            <v>9</v>
          </cell>
          <cell r="F344" t="str">
            <v>m</v>
          </cell>
          <cell r="G344">
            <v>3701</v>
          </cell>
          <cell r="H344">
            <v>33309</v>
          </cell>
          <cell r="I344">
            <v>13670</v>
          </cell>
          <cell r="J344">
            <v>123030</v>
          </cell>
          <cell r="K344">
            <v>0</v>
          </cell>
          <cell r="L344">
            <v>0</v>
          </cell>
        </row>
        <row r="345">
          <cell r="B345">
            <v>317</v>
          </cell>
          <cell r="C345" t="str">
            <v>스피커케이블</v>
          </cell>
          <cell r="D345" t="str">
            <v>SW 2300</v>
          </cell>
          <cell r="E345">
            <v>2.5</v>
          </cell>
          <cell r="F345" t="str">
            <v>m</v>
          </cell>
          <cell r="G345">
            <v>1285</v>
          </cell>
          <cell r="H345">
            <v>3212</v>
          </cell>
          <cell r="I345">
            <v>2621</v>
          </cell>
          <cell r="J345">
            <v>6552</v>
          </cell>
          <cell r="K345">
            <v>0</v>
          </cell>
          <cell r="L345">
            <v>0</v>
          </cell>
        </row>
        <row r="346">
          <cell r="B346">
            <v>318</v>
          </cell>
          <cell r="C346" t="str">
            <v>LAN 케이블 포설</v>
          </cell>
          <cell r="D346" t="str">
            <v>UTP Cat 6 4P x 1열</v>
          </cell>
          <cell r="E346">
            <v>10.5</v>
          </cell>
          <cell r="F346" t="str">
            <v>m</v>
          </cell>
          <cell r="G346">
            <v>557</v>
          </cell>
          <cell r="H346">
            <v>5848</v>
          </cell>
          <cell r="I346">
            <v>4068</v>
          </cell>
          <cell r="J346">
            <v>42714</v>
          </cell>
          <cell r="K346">
            <v>0</v>
          </cell>
          <cell r="L346">
            <v>0</v>
          </cell>
        </row>
        <row r="347">
          <cell r="B347">
            <v>322</v>
          </cell>
          <cell r="C347" t="str">
            <v>LAN 케이블 포설</v>
          </cell>
          <cell r="D347" t="str">
            <v>UTP Cat 6 4P x 5열</v>
          </cell>
          <cell r="E347">
            <v>9</v>
          </cell>
          <cell r="F347" t="str">
            <v>m</v>
          </cell>
          <cell r="G347">
            <v>2690</v>
          </cell>
          <cell r="H347">
            <v>24210</v>
          </cell>
          <cell r="I347">
            <v>17088</v>
          </cell>
          <cell r="J347">
            <v>153792</v>
          </cell>
          <cell r="K347">
            <v>0</v>
          </cell>
          <cell r="L347">
            <v>0</v>
          </cell>
        </row>
        <row r="348">
          <cell r="B348" t="str">
            <v>멀티콘센트접지2구</v>
          </cell>
          <cell r="C348" t="str">
            <v>멀티콘센트</v>
          </cell>
          <cell r="D348" t="str">
            <v>접지2구</v>
          </cell>
          <cell r="E348">
            <v>1</v>
          </cell>
          <cell r="F348" t="str">
            <v>EA</v>
          </cell>
          <cell r="G348">
            <v>6300</v>
          </cell>
          <cell r="H348">
            <v>6300</v>
          </cell>
          <cell r="J348">
            <v>0</v>
          </cell>
          <cell r="L348">
            <v>0</v>
          </cell>
        </row>
        <row r="349">
          <cell r="B349" t="str">
            <v>멀티콘센트접지6구</v>
          </cell>
          <cell r="C349" t="str">
            <v>멀티콘센트</v>
          </cell>
          <cell r="D349" t="str">
            <v>접지6구</v>
          </cell>
          <cell r="E349">
            <v>2</v>
          </cell>
          <cell r="F349" t="str">
            <v>EA</v>
          </cell>
          <cell r="G349">
            <v>12400</v>
          </cell>
          <cell r="H349">
            <v>24800</v>
          </cell>
          <cell r="J349">
            <v>0</v>
          </cell>
          <cell r="L349">
            <v>0</v>
          </cell>
        </row>
        <row r="354">
          <cell r="B354">
            <v>3074</v>
          </cell>
          <cell r="D354" t="str">
            <v>계</v>
          </cell>
          <cell r="H354">
            <v>351499</v>
          </cell>
          <cell r="J354">
            <v>586929</v>
          </cell>
          <cell r="L354">
            <v>0</v>
          </cell>
        </row>
        <row r="355">
          <cell r="B355">
            <v>2075</v>
          </cell>
          <cell r="C355" t="str">
            <v>2.15 처인구 모현면 갈담리 394-5 (천일상사 앞)</v>
          </cell>
        </row>
        <row r="356">
          <cell r="B356">
            <v>101</v>
          </cell>
          <cell r="C356" t="str">
            <v>SPEED DOME CAMERA 철거</v>
          </cell>
          <cell r="D356" t="str">
            <v>41만화소</v>
          </cell>
          <cell r="E356">
            <v>1</v>
          </cell>
          <cell r="F356" t="str">
            <v>EA</v>
          </cell>
          <cell r="G356">
            <v>1064</v>
          </cell>
          <cell r="H356">
            <v>1064</v>
          </cell>
          <cell r="I356">
            <v>35490</v>
          </cell>
          <cell r="J356">
            <v>35490</v>
          </cell>
          <cell r="K356">
            <v>0</v>
          </cell>
          <cell r="L356">
            <v>0</v>
          </cell>
        </row>
        <row r="357">
          <cell r="B357">
            <v>103</v>
          </cell>
          <cell r="C357" t="str">
            <v>돔카메라 고정용 브래킷 설치</v>
          </cell>
          <cell r="D357" t="str">
            <v>제작사양</v>
          </cell>
          <cell r="E357">
            <v>1</v>
          </cell>
          <cell r="F357" t="str">
            <v>EA</v>
          </cell>
          <cell r="G357">
            <v>51035</v>
          </cell>
          <cell r="H357">
            <v>51035</v>
          </cell>
          <cell r="I357">
            <v>34514</v>
          </cell>
          <cell r="J357">
            <v>34514</v>
          </cell>
          <cell r="K357">
            <v>0</v>
          </cell>
          <cell r="L357">
            <v>0</v>
          </cell>
        </row>
        <row r="358">
          <cell r="B358">
            <v>104</v>
          </cell>
          <cell r="C358" t="str">
            <v>돔카메라 고정용 브래킷 철거</v>
          </cell>
          <cell r="D358" t="str">
            <v>제작사양</v>
          </cell>
          <cell r="E358">
            <v>1</v>
          </cell>
          <cell r="F358" t="str">
            <v>EA</v>
          </cell>
          <cell r="G358">
            <v>310</v>
          </cell>
          <cell r="H358">
            <v>310</v>
          </cell>
          <cell r="I358">
            <v>10353</v>
          </cell>
          <cell r="J358">
            <v>10353</v>
          </cell>
          <cell r="K358">
            <v>0</v>
          </cell>
          <cell r="L358">
            <v>0</v>
          </cell>
        </row>
        <row r="359">
          <cell r="B359">
            <v>105</v>
          </cell>
          <cell r="C359" t="str">
            <v>고정형 CAMERA 브래킷 설치</v>
          </cell>
          <cell r="D359" t="str">
            <v>제작사양</v>
          </cell>
          <cell r="E359">
            <v>1</v>
          </cell>
          <cell r="F359" t="str">
            <v>EA</v>
          </cell>
          <cell r="G359">
            <v>81035</v>
          </cell>
          <cell r="H359">
            <v>81035</v>
          </cell>
          <cell r="I359">
            <v>34514</v>
          </cell>
          <cell r="J359">
            <v>34514</v>
          </cell>
          <cell r="K359">
            <v>0</v>
          </cell>
          <cell r="L359">
            <v>0</v>
          </cell>
        </row>
        <row r="360">
          <cell r="B360">
            <v>106</v>
          </cell>
          <cell r="C360" t="str">
            <v>스피커 설치</v>
          </cell>
          <cell r="D360" t="str">
            <v>20W, 8Ω</v>
          </cell>
          <cell r="E360">
            <v>1</v>
          </cell>
          <cell r="F360" t="str">
            <v>개</v>
          </cell>
          <cell r="G360">
            <v>67035</v>
          </cell>
          <cell r="H360">
            <v>67035</v>
          </cell>
          <cell r="I360">
            <v>34514</v>
          </cell>
          <cell r="J360">
            <v>34514</v>
          </cell>
          <cell r="K360">
            <v>0</v>
          </cell>
          <cell r="L360">
            <v>0</v>
          </cell>
        </row>
        <row r="361">
          <cell r="B361">
            <v>107</v>
          </cell>
          <cell r="C361" t="str">
            <v>스피커 철거</v>
          </cell>
          <cell r="D361">
            <v>0</v>
          </cell>
          <cell r="E361">
            <v>1</v>
          </cell>
          <cell r="F361" t="str">
            <v>개</v>
          </cell>
          <cell r="G361">
            <v>310</v>
          </cell>
          <cell r="H361">
            <v>310</v>
          </cell>
          <cell r="I361">
            <v>10353</v>
          </cell>
          <cell r="J361">
            <v>10353</v>
          </cell>
          <cell r="K361">
            <v>0</v>
          </cell>
          <cell r="L361">
            <v>0</v>
          </cell>
        </row>
        <row r="362">
          <cell r="B362">
            <v>108</v>
          </cell>
          <cell r="C362" t="str">
            <v>경광등 설치</v>
          </cell>
          <cell r="D362" t="str">
            <v>크세논램프 5W, ABS</v>
          </cell>
          <cell r="E362">
            <v>1</v>
          </cell>
          <cell r="F362" t="str">
            <v>개</v>
          </cell>
          <cell r="G362">
            <v>50262</v>
          </cell>
          <cell r="H362">
            <v>50262</v>
          </cell>
          <cell r="I362">
            <v>8737</v>
          </cell>
          <cell r="J362">
            <v>8737</v>
          </cell>
          <cell r="K362">
            <v>0</v>
          </cell>
          <cell r="L362">
            <v>0</v>
          </cell>
        </row>
        <row r="363">
          <cell r="B363">
            <v>109</v>
          </cell>
          <cell r="C363" t="str">
            <v>경광등 철거</v>
          </cell>
          <cell r="D363" t="str">
            <v>크세논램프 5W, ABS</v>
          </cell>
          <cell r="E363">
            <v>1</v>
          </cell>
          <cell r="F363" t="str">
            <v>개</v>
          </cell>
          <cell r="G363">
            <v>131</v>
          </cell>
          <cell r="H363">
            <v>131</v>
          </cell>
          <cell r="I363">
            <v>4368</v>
          </cell>
          <cell r="J363">
            <v>4368</v>
          </cell>
          <cell r="K363">
            <v>0</v>
          </cell>
          <cell r="L363">
            <v>0</v>
          </cell>
        </row>
        <row r="364">
          <cell r="B364">
            <v>112</v>
          </cell>
          <cell r="C364" t="str">
            <v>비상벨 철거</v>
          </cell>
          <cell r="D364">
            <v>0</v>
          </cell>
          <cell r="E364">
            <v>1</v>
          </cell>
          <cell r="F364" t="str">
            <v>개</v>
          </cell>
          <cell r="G364">
            <v>157</v>
          </cell>
          <cell r="H364">
            <v>157</v>
          </cell>
          <cell r="I364">
            <v>5242</v>
          </cell>
          <cell r="J364">
            <v>5242</v>
          </cell>
          <cell r="K364">
            <v>0</v>
          </cell>
          <cell r="L364">
            <v>0</v>
          </cell>
        </row>
        <row r="365">
          <cell r="B365">
            <v>119</v>
          </cell>
          <cell r="C365" t="str">
            <v>써지보호기(영상) 철거</v>
          </cell>
          <cell r="D365">
            <v>0</v>
          </cell>
          <cell r="E365">
            <v>1</v>
          </cell>
          <cell r="F365" t="str">
            <v>EA</v>
          </cell>
          <cell r="G365">
            <v>226</v>
          </cell>
          <cell r="H365">
            <v>226</v>
          </cell>
          <cell r="I365">
            <v>7553</v>
          </cell>
          <cell r="J365">
            <v>7553</v>
          </cell>
          <cell r="K365">
            <v>0</v>
          </cell>
          <cell r="L365">
            <v>0</v>
          </cell>
        </row>
        <row r="366">
          <cell r="B366">
            <v>120</v>
          </cell>
          <cell r="C366" t="str">
            <v>CODEC 철거</v>
          </cell>
          <cell r="D366" t="str">
            <v>MPEF-1/2/4, DUAL ENCODERING</v>
          </cell>
          <cell r="E366">
            <v>1</v>
          </cell>
          <cell r="F366" t="str">
            <v>대</v>
          </cell>
          <cell r="G366">
            <v>517</v>
          </cell>
          <cell r="H366">
            <v>517</v>
          </cell>
          <cell r="I366">
            <v>17256</v>
          </cell>
          <cell r="J366">
            <v>17256</v>
          </cell>
          <cell r="K366">
            <v>0</v>
          </cell>
          <cell r="L366">
            <v>0</v>
          </cell>
        </row>
        <row r="367">
          <cell r="B367">
            <v>121</v>
          </cell>
          <cell r="C367" t="str">
            <v>동보방송장치 철거</v>
          </cell>
          <cell r="D367" t="str">
            <v>AMP 내장(60W)</v>
          </cell>
          <cell r="E367">
            <v>1</v>
          </cell>
          <cell r="F367" t="str">
            <v>SET</v>
          </cell>
          <cell r="G367">
            <v>1051</v>
          </cell>
          <cell r="H367">
            <v>1051</v>
          </cell>
          <cell r="I367">
            <v>35045</v>
          </cell>
          <cell r="J367">
            <v>35045</v>
          </cell>
          <cell r="K367">
            <v>0</v>
          </cell>
          <cell r="L367">
            <v>0</v>
          </cell>
        </row>
        <row r="368">
          <cell r="B368">
            <v>122</v>
          </cell>
          <cell r="C368" t="str">
            <v>시그널컨버터 철거</v>
          </cell>
          <cell r="D368" t="str">
            <v>RS-232/485</v>
          </cell>
          <cell r="E368">
            <v>1</v>
          </cell>
          <cell r="F368" t="str">
            <v>SET</v>
          </cell>
          <cell r="G368">
            <v>687</v>
          </cell>
          <cell r="H368">
            <v>687</v>
          </cell>
          <cell r="I368">
            <v>22902</v>
          </cell>
          <cell r="J368">
            <v>22902</v>
          </cell>
          <cell r="K368">
            <v>0</v>
          </cell>
          <cell r="L368">
            <v>0</v>
          </cell>
        </row>
        <row r="369">
          <cell r="B369">
            <v>316</v>
          </cell>
          <cell r="C369" t="str">
            <v>전원케이블 포설</v>
          </cell>
          <cell r="D369" t="str">
            <v>VCT 1.5sq x 2C x 5열</v>
          </cell>
          <cell r="E369">
            <v>7</v>
          </cell>
          <cell r="F369" t="str">
            <v>m</v>
          </cell>
          <cell r="G369">
            <v>3701</v>
          </cell>
          <cell r="H369">
            <v>25907</v>
          </cell>
          <cell r="I369">
            <v>13670</v>
          </cell>
          <cell r="J369">
            <v>95690</v>
          </cell>
          <cell r="K369">
            <v>0</v>
          </cell>
          <cell r="L369">
            <v>0</v>
          </cell>
        </row>
        <row r="370">
          <cell r="B370">
            <v>317</v>
          </cell>
          <cell r="C370" t="str">
            <v>스피커케이블</v>
          </cell>
          <cell r="D370" t="str">
            <v>SW 2300</v>
          </cell>
          <cell r="E370">
            <v>2.5</v>
          </cell>
          <cell r="F370" t="str">
            <v>m</v>
          </cell>
          <cell r="G370">
            <v>1285</v>
          </cell>
          <cell r="H370">
            <v>3212</v>
          </cell>
          <cell r="I370">
            <v>2621</v>
          </cell>
          <cell r="J370">
            <v>6552</v>
          </cell>
          <cell r="K370">
            <v>0</v>
          </cell>
          <cell r="L370">
            <v>0</v>
          </cell>
        </row>
        <row r="371">
          <cell r="B371">
            <v>318</v>
          </cell>
          <cell r="C371" t="str">
            <v>LAN 케이블 포설</v>
          </cell>
          <cell r="D371" t="str">
            <v>UTP Cat 6 4P x 1열</v>
          </cell>
          <cell r="E371">
            <v>8.5</v>
          </cell>
          <cell r="F371" t="str">
            <v>m</v>
          </cell>
          <cell r="G371">
            <v>557</v>
          </cell>
          <cell r="H371">
            <v>4734</v>
          </cell>
          <cell r="I371">
            <v>4068</v>
          </cell>
          <cell r="J371">
            <v>34578</v>
          </cell>
          <cell r="K371">
            <v>0</v>
          </cell>
          <cell r="L371">
            <v>0</v>
          </cell>
        </row>
        <row r="372">
          <cell r="B372">
            <v>322</v>
          </cell>
          <cell r="C372" t="str">
            <v>LAN 케이블 포설</v>
          </cell>
          <cell r="D372" t="str">
            <v>UTP Cat 6 4P x 5열</v>
          </cell>
          <cell r="E372">
            <v>7</v>
          </cell>
          <cell r="F372" t="str">
            <v>m</v>
          </cell>
          <cell r="G372">
            <v>2690</v>
          </cell>
          <cell r="H372">
            <v>18830</v>
          </cell>
          <cell r="I372">
            <v>17088</v>
          </cell>
          <cell r="J372">
            <v>119616</v>
          </cell>
          <cell r="K372">
            <v>0</v>
          </cell>
          <cell r="L372">
            <v>0</v>
          </cell>
        </row>
        <row r="373">
          <cell r="B373" t="str">
            <v>멀티콘센트접지2구</v>
          </cell>
          <cell r="C373" t="str">
            <v>멀티콘센트</v>
          </cell>
          <cell r="D373" t="str">
            <v>접지2구</v>
          </cell>
          <cell r="E373">
            <v>1</v>
          </cell>
          <cell r="F373" t="str">
            <v>EA</v>
          </cell>
          <cell r="G373">
            <v>6300</v>
          </cell>
          <cell r="H373">
            <v>6300</v>
          </cell>
          <cell r="J373">
            <v>0</v>
          </cell>
          <cell r="L373">
            <v>0</v>
          </cell>
        </row>
        <row r="374">
          <cell r="B374" t="str">
            <v>멀티콘센트접지6구</v>
          </cell>
          <cell r="C374" t="str">
            <v>멀티콘센트</v>
          </cell>
          <cell r="D374" t="str">
            <v>접지6구</v>
          </cell>
          <cell r="E374">
            <v>2</v>
          </cell>
          <cell r="F374" t="str">
            <v>EA</v>
          </cell>
          <cell r="G374">
            <v>12400</v>
          </cell>
          <cell r="H374">
            <v>24800</v>
          </cell>
          <cell r="J374">
            <v>0</v>
          </cell>
          <cell r="L374">
            <v>0</v>
          </cell>
        </row>
        <row r="379">
          <cell r="B379">
            <v>3075</v>
          </cell>
          <cell r="D379" t="str">
            <v>계</v>
          </cell>
          <cell r="H379">
            <v>337603</v>
          </cell>
          <cell r="J379">
            <v>517277</v>
          </cell>
          <cell r="L379">
            <v>0</v>
          </cell>
        </row>
        <row r="380">
          <cell r="B380">
            <v>2076</v>
          </cell>
          <cell r="C380" t="str">
            <v>2.16 처인구 모현면 능원리 24 포은교 입구</v>
          </cell>
        </row>
        <row r="381">
          <cell r="B381">
            <v>101</v>
          </cell>
          <cell r="C381" t="str">
            <v>SPEED DOME CAMERA 철거</v>
          </cell>
          <cell r="D381" t="str">
            <v>41만화소</v>
          </cell>
          <cell r="E381">
            <v>1</v>
          </cell>
          <cell r="F381" t="str">
            <v>EA</v>
          </cell>
          <cell r="G381">
            <v>1064</v>
          </cell>
          <cell r="H381">
            <v>1064</v>
          </cell>
          <cell r="I381">
            <v>35490</v>
          </cell>
          <cell r="J381">
            <v>35490</v>
          </cell>
          <cell r="K381">
            <v>0</v>
          </cell>
          <cell r="L381">
            <v>0</v>
          </cell>
        </row>
        <row r="382">
          <cell r="B382">
            <v>103</v>
          </cell>
          <cell r="C382" t="str">
            <v>돔카메라 고정용 브래킷 설치</v>
          </cell>
          <cell r="D382" t="str">
            <v>제작사양</v>
          </cell>
          <cell r="E382">
            <v>1</v>
          </cell>
          <cell r="F382" t="str">
            <v>EA</v>
          </cell>
          <cell r="G382">
            <v>51035</v>
          </cell>
          <cell r="H382">
            <v>51035</v>
          </cell>
          <cell r="I382">
            <v>34514</v>
          </cell>
          <cell r="J382">
            <v>34514</v>
          </cell>
          <cell r="K382">
            <v>0</v>
          </cell>
          <cell r="L382">
            <v>0</v>
          </cell>
        </row>
        <row r="383">
          <cell r="B383">
            <v>104</v>
          </cell>
          <cell r="C383" t="str">
            <v>돔카메라 고정용 브래킷 철거</v>
          </cell>
          <cell r="D383" t="str">
            <v>제작사양</v>
          </cell>
          <cell r="E383">
            <v>1</v>
          </cell>
          <cell r="F383" t="str">
            <v>EA</v>
          </cell>
          <cell r="G383">
            <v>310</v>
          </cell>
          <cell r="H383">
            <v>310</v>
          </cell>
          <cell r="I383">
            <v>10353</v>
          </cell>
          <cell r="J383">
            <v>10353</v>
          </cell>
          <cell r="K383">
            <v>0</v>
          </cell>
          <cell r="L383">
            <v>0</v>
          </cell>
        </row>
        <row r="384">
          <cell r="B384">
            <v>105</v>
          </cell>
          <cell r="C384" t="str">
            <v>고정형 CAMERA 브래킷 설치</v>
          </cell>
          <cell r="D384" t="str">
            <v>제작사양</v>
          </cell>
          <cell r="E384">
            <v>1</v>
          </cell>
          <cell r="F384" t="str">
            <v>EA</v>
          </cell>
          <cell r="G384">
            <v>81035</v>
          </cell>
          <cell r="H384">
            <v>81035</v>
          </cell>
          <cell r="I384">
            <v>34514</v>
          </cell>
          <cell r="J384">
            <v>34514</v>
          </cell>
          <cell r="K384">
            <v>0</v>
          </cell>
          <cell r="L384">
            <v>0</v>
          </cell>
        </row>
        <row r="385">
          <cell r="B385">
            <v>106</v>
          </cell>
          <cell r="C385" t="str">
            <v>스피커 설치</v>
          </cell>
          <cell r="D385" t="str">
            <v>20W, 8Ω</v>
          </cell>
          <cell r="E385">
            <v>1</v>
          </cell>
          <cell r="F385" t="str">
            <v>개</v>
          </cell>
          <cell r="G385">
            <v>67035</v>
          </cell>
          <cell r="H385">
            <v>67035</v>
          </cell>
          <cell r="I385">
            <v>34514</v>
          </cell>
          <cell r="J385">
            <v>34514</v>
          </cell>
          <cell r="K385">
            <v>0</v>
          </cell>
          <cell r="L385">
            <v>0</v>
          </cell>
        </row>
        <row r="386">
          <cell r="B386">
            <v>107</v>
          </cell>
          <cell r="C386" t="str">
            <v>스피커 철거</v>
          </cell>
          <cell r="D386">
            <v>0</v>
          </cell>
          <cell r="E386">
            <v>1</v>
          </cell>
          <cell r="F386" t="str">
            <v>개</v>
          </cell>
          <cell r="G386">
            <v>310</v>
          </cell>
          <cell r="H386">
            <v>310</v>
          </cell>
          <cell r="I386">
            <v>10353</v>
          </cell>
          <cell r="J386">
            <v>10353</v>
          </cell>
          <cell r="K386">
            <v>0</v>
          </cell>
          <cell r="L386">
            <v>0</v>
          </cell>
        </row>
        <row r="387">
          <cell r="B387">
            <v>108</v>
          </cell>
          <cell r="C387" t="str">
            <v>경광등 설치</v>
          </cell>
          <cell r="D387" t="str">
            <v>크세논램프 5W, ABS</v>
          </cell>
          <cell r="E387">
            <v>1</v>
          </cell>
          <cell r="F387" t="str">
            <v>개</v>
          </cell>
          <cell r="G387">
            <v>50262</v>
          </cell>
          <cell r="H387">
            <v>50262</v>
          </cell>
          <cell r="I387">
            <v>8737</v>
          </cell>
          <cell r="J387">
            <v>8737</v>
          </cell>
          <cell r="K387">
            <v>0</v>
          </cell>
          <cell r="L387">
            <v>0</v>
          </cell>
        </row>
        <row r="388">
          <cell r="B388">
            <v>109</v>
          </cell>
          <cell r="C388" t="str">
            <v>경광등 철거</v>
          </cell>
          <cell r="D388" t="str">
            <v>크세논램프 5W, ABS</v>
          </cell>
          <cell r="E388">
            <v>1</v>
          </cell>
          <cell r="F388" t="str">
            <v>개</v>
          </cell>
          <cell r="G388">
            <v>131</v>
          </cell>
          <cell r="H388">
            <v>131</v>
          </cell>
          <cell r="I388">
            <v>4368</v>
          </cell>
          <cell r="J388">
            <v>4368</v>
          </cell>
          <cell r="K388">
            <v>0</v>
          </cell>
          <cell r="L388">
            <v>0</v>
          </cell>
        </row>
        <row r="389">
          <cell r="B389">
            <v>112</v>
          </cell>
          <cell r="C389" t="str">
            <v>비상벨 철거</v>
          </cell>
          <cell r="D389">
            <v>0</v>
          </cell>
          <cell r="E389">
            <v>1</v>
          </cell>
          <cell r="F389" t="str">
            <v>개</v>
          </cell>
          <cell r="G389">
            <v>157</v>
          </cell>
          <cell r="H389">
            <v>157</v>
          </cell>
          <cell r="I389">
            <v>5242</v>
          </cell>
          <cell r="J389">
            <v>5242</v>
          </cell>
          <cell r="K389">
            <v>0</v>
          </cell>
          <cell r="L389">
            <v>0</v>
          </cell>
        </row>
        <row r="390">
          <cell r="B390">
            <v>119</v>
          </cell>
          <cell r="C390" t="str">
            <v>써지보호기(영상) 철거</v>
          </cell>
          <cell r="D390">
            <v>0</v>
          </cell>
          <cell r="E390">
            <v>1</v>
          </cell>
          <cell r="F390" t="str">
            <v>EA</v>
          </cell>
          <cell r="G390">
            <v>226</v>
          </cell>
          <cell r="H390">
            <v>226</v>
          </cell>
          <cell r="I390">
            <v>7553</v>
          </cell>
          <cell r="J390">
            <v>7553</v>
          </cell>
          <cell r="K390">
            <v>0</v>
          </cell>
          <cell r="L390">
            <v>0</v>
          </cell>
        </row>
        <row r="391">
          <cell r="B391">
            <v>120</v>
          </cell>
          <cell r="C391" t="str">
            <v>CODEC 철거</v>
          </cell>
          <cell r="D391" t="str">
            <v>MPEF-1/2/4, DUAL ENCODERING</v>
          </cell>
          <cell r="E391">
            <v>1</v>
          </cell>
          <cell r="F391" t="str">
            <v>대</v>
          </cell>
          <cell r="G391">
            <v>517</v>
          </cell>
          <cell r="H391">
            <v>517</v>
          </cell>
          <cell r="I391">
            <v>17256</v>
          </cell>
          <cell r="J391">
            <v>17256</v>
          </cell>
          <cell r="K391">
            <v>0</v>
          </cell>
          <cell r="L391">
            <v>0</v>
          </cell>
        </row>
        <row r="392">
          <cell r="B392">
            <v>121</v>
          </cell>
          <cell r="C392" t="str">
            <v>동보방송장치 철거</v>
          </cell>
          <cell r="D392" t="str">
            <v>AMP 내장(60W)</v>
          </cell>
          <cell r="E392">
            <v>1</v>
          </cell>
          <cell r="F392" t="str">
            <v>SET</v>
          </cell>
          <cell r="G392">
            <v>1051</v>
          </cell>
          <cell r="H392">
            <v>1051</v>
          </cell>
          <cell r="I392">
            <v>35045</v>
          </cell>
          <cell r="J392">
            <v>35045</v>
          </cell>
          <cell r="K392">
            <v>0</v>
          </cell>
          <cell r="L392">
            <v>0</v>
          </cell>
        </row>
        <row r="393">
          <cell r="B393">
            <v>122</v>
          </cell>
          <cell r="C393" t="str">
            <v>시그널컨버터 철거</v>
          </cell>
          <cell r="D393" t="str">
            <v>RS-232/485</v>
          </cell>
          <cell r="E393">
            <v>1</v>
          </cell>
          <cell r="F393" t="str">
            <v>SET</v>
          </cell>
          <cell r="G393">
            <v>687</v>
          </cell>
          <cell r="H393">
            <v>687</v>
          </cell>
          <cell r="I393">
            <v>22902</v>
          </cell>
          <cell r="J393">
            <v>22902</v>
          </cell>
          <cell r="K393">
            <v>0</v>
          </cell>
          <cell r="L393">
            <v>0</v>
          </cell>
        </row>
        <row r="394">
          <cell r="B394">
            <v>316</v>
          </cell>
          <cell r="C394" t="str">
            <v>전원케이블 포설</v>
          </cell>
          <cell r="D394" t="str">
            <v>VCT 1.5sq x 2C x 5열</v>
          </cell>
          <cell r="E394">
            <v>9</v>
          </cell>
          <cell r="F394" t="str">
            <v>m</v>
          </cell>
          <cell r="G394">
            <v>3701</v>
          </cell>
          <cell r="H394">
            <v>33309</v>
          </cell>
          <cell r="I394">
            <v>13670</v>
          </cell>
          <cell r="J394">
            <v>123030</v>
          </cell>
          <cell r="K394">
            <v>0</v>
          </cell>
          <cell r="L394">
            <v>0</v>
          </cell>
        </row>
        <row r="395">
          <cell r="B395">
            <v>317</v>
          </cell>
          <cell r="C395" t="str">
            <v>스피커케이블</v>
          </cell>
          <cell r="D395" t="str">
            <v>SW 2300</v>
          </cell>
          <cell r="E395">
            <v>2.5</v>
          </cell>
          <cell r="F395" t="str">
            <v>m</v>
          </cell>
          <cell r="G395">
            <v>1285</v>
          </cell>
          <cell r="H395">
            <v>3212</v>
          </cell>
          <cell r="I395">
            <v>2621</v>
          </cell>
          <cell r="J395">
            <v>6552</v>
          </cell>
          <cell r="K395">
            <v>0</v>
          </cell>
          <cell r="L395">
            <v>0</v>
          </cell>
        </row>
        <row r="396">
          <cell r="B396">
            <v>318</v>
          </cell>
          <cell r="C396" t="str">
            <v>LAN 케이블 포설</v>
          </cell>
          <cell r="D396" t="str">
            <v>UTP Cat 6 4P x 1열</v>
          </cell>
          <cell r="E396">
            <v>10.5</v>
          </cell>
          <cell r="F396" t="str">
            <v>m</v>
          </cell>
          <cell r="G396">
            <v>557</v>
          </cell>
          <cell r="H396">
            <v>5848</v>
          </cell>
          <cell r="I396">
            <v>4068</v>
          </cell>
          <cell r="J396">
            <v>42714</v>
          </cell>
          <cell r="K396">
            <v>0</v>
          </cell>
          <cell r="L396">
            <v>0</v>
          </cell>
        </row>
        <row r="397">
          <cell r="B397">
            <v>322</v>
          </cell>
          <cell r="C397" t="str">
            <v>LAN 케이블 포설</v>
          </cell>
          <cell r="D397" t="str">
            <v>UTP Cat 6 4P x 5열</v>
          </cell>
          <cell r="E397">
            <v>9</v>
          </cell>
          <cell r="F397" t="str">
            <v>m</v>
          </cell>
          <cell r="G397">
            <v>2690</v>
          </cell>
          <cell r="H397">
            <v>24210</v>
          </cell>
          <cell r="I397">
            <v>17088</v>
          </cell>
          <cell r="J397">
            <v>153792</v>
          </cell>
          <cell r="K397">
            <v>0</v>
          </cell>
          <cell r="L397">
            <v>0</v>
          </cell>
        </row>
        <row r="398">
          <cell r="B398" t="str">
            <v>멀티콘센트접지2구</v>
          </cell>
          <cell r="C398" t="str">
            <v>멀티콘센트</v>
          </cell>
          <cell r="D398" t="str">
            <v>접지2구</v>
          </cell>
          <cell r="E398">
            <v>1</v>
          </cell>
          <cell r="F398" t="str">
            <v>EA</v>
          </cell>
          <cell r="G398">
            <v>6300</v>
          </cell>
          <cell r="H398">
            <v>6300</v>
          </cell>
          <cell r="J398">
            <v>0</v>
          </cell>
          <cell r="L398">
            <v>0</v>
          </cell>
        </row>
        <row r="399">
          <cell r="B399" t="str">
            <v>멀티콘센트접지6구</v>
          </cell>
          <cell r="C399" t="str">
            <v>멀티콘센트</v>
          </cell>
          <cell r="D399" t="str">
            <v>접지6구</v>
          </cell>
          <cell r="E399">
            <v>2</v>
          </cell>
          <cell r="F399" t="str">
            <v>EA</v>
          </cell>
          <cell r="G399">
            <v>12400</v>
          </cell>
          <cell r="H399">
            <v>24800</v>
          </cell>
          <cell r="J399">
            <v>0</v>
          </cell>
          <cell r="L399">
            <v>0</v>
          </cell>
        </row>
        <row r="404">
          <cell r="B404">
            <v>3076</v>
          </cell>
          <cell r="D404" t="str">
            <v>계</v>
          </cell>
          <cell r="H404">
            <v>351499</v>
          </cell>
          <cell r="J404">
            <v>586929</v>
          </cell>
          <cell r="L404">
            <v>0</v>
          </cell>
        </row>
        <row r="405">
          <cell r="B405">
            <v>2077</v>
          </cell>
          <cell r="C405" t="str">
            <v>2.17 처인구 모현면 오산리 209 (천주교 공원묘지 입구)</v>
          </cell>
        </row>
        <row r="406">
          <cell r="B406">
            <v>101</v>
          </cell>
          <cell r="C406" t="str">
            <v>SPEED DOME CAMERA 철거</v>
          </cell>
          <cell r="D406" t="str">
            <v>41만화소</v>
          </cell>
          <cell r="E406">
            <v>1</v>
          </cell>
          <cell r="F406" t="str">
            <v>EA</v>
          </cell>
          <cell r="G406">
            <v>1064</v>
          </cell>
          <cell r="H406">
            <v>1064</v>
          </cell>
          <cell r="I406">
            <v>35490</v>
          </cell>
          <cell r="J406">
            <v>35490</v>
          </cell>
          <cell r="K406">
            <v>0</v>
          </cell>
          <cell r="L406">
            <v>0</v>
          </cell>
        </row>
        <row r="407">
          <cell r="B407">
            <v>103</v>
          </cell>
          <cell r="C407" t="str">
            <v>돔카메라 고정용 브래킷 설치</v>
          </cell>
          <cell r="D407" t="str">
            <v>제작사양</v>
          </cell>
          <cell r="E407">
            <v>1</v>
          </cell>
          <cell r="F407" t="str">
            <v>EA</v>
          </cell>
          <cell r="G407">
            <v>51035</v>
          </cell>
          <cell r="H407">
            <v>51035</v>
          </cell>
          <cell r="I407">
            <v>34514</v>
          </cell>
          <cell r="J407">
            <v>34514</v>
          </cell>
          <cell r="K407">
            <v>0</v>
          </cell>
          <cell r="L407">
            <v>0</v>
          </cell>
        </row>
        <row r="408">
          <cell r="B408">
            <v>104</v>
          </cell>
          <cell r="C408" t="str">
            <v>돔카메라 고정용 브래킷 철거</v>
          </cell>
          <cell r="D408" t="str">
            <v>제작사양</v>
          </cell>
          <cell r="E408">
            <v>1</v>
          </cell>
          <cell r="F408" t="str">
            <v>EA</v>
          </cell>
          <cell r="G408">
            <v>310</v>
          </cell>
          <cell r="H408">
            <v>310</v>
          </cell>
          <cell r="I408">
            <v>10353</v>
          </cell>
          <cell r="J408">
            <v>10353</v>
          </cell>
          <cell r="K408">
            <v>0</v>
          </cell>
          <cell r="L408">
            <v>0</v>
          </cell>
        </row>
        <row r="409">
          <cell r="B409">
            <v>105</v>
          </cell>
          <cell r="C409" t="str">
            <v>고정형 CAMERA 브래킷 설치</v>
          </cell>
          <cell r="D409" t="str">
            <v>제작사양</v>
          </cell>
          <cell r="E409">
            <v>1</v>
          </cell>
          <cell r="F409" t="str">
            <v>EA</v>
          </cell>
          <cell r="G409">
            <v>81035</v>
          </cell>
          <cell r="H409">
            <v>81035</v>
          </cell>
          <cell r="I409">
            <v>34514</v>
          </cell>
          <cell r="J409">
            <v>34514</v>
          </cell>
          <cell r="K409">
            <v>0</v>
          </cell>
          <cell r="L409">
            <v>0</v>
          </cell>
        </row>
        <row r="410">
          <cell r="B410">
            <v>106</v>
          </cell>
          <cell r="C410" t="str">
            <v>스피커 설치</v>
          </cell>
          <cell r="D410" t="str">
            <v>20W, 8Ω</v>
          </cell>
          <cell r="E410">
            <v>1</v>
          </cell>
          <cell r="F410" t="str">
            <v>개</v>
          </cell>
          <cell r="G410">
            <v>67035</v>
          </cell>
          <cell r="H410">
            <v>67035</v>
          </cell>
          <cell r="I410">
            <v>34514</v>
          </cell>
          <cell r="J410">
            <v>34514</v>
          </cell>
          <cell r="K410">
            <v>0</v>
          </cell>
          <cell r="L410">
            <v>0</v>
          </cell>
        </row>
        <row r="411">
          <cell r="B411">
            <v>107</v>
          </cell>
          <cell r="C411" t="str">
            <v>스피커 철거</v>
          </cell>
          <cell r="D411">
            <v>0</v>
          </cell>
          <cell r="E411">
            <v>1</v>
          </cell>
          <cell r="F411" t="str">
            <v>개</v>
          </cell>
          <cell r="G411">
            <v>310</v>
          </cell>
          <cell r="H411">
            <v>310</v>
          </cell>
          <cell r="I411">
            <v>10353</v>
          </cell>
          <cell r="J411">
            <v>10353</v>
          </cell>
          <cell r="K411">
            <v>0</v>
          </cell>
          <cell r="L411">
            <v>0</v>
          </cell>
        </row>
        <row r="412">
          <cell r="B412">
            <v>108</v>
          </cell>
          <cell r="C412" t="str">
            <v>경광등 설치</v>
          </cell>
          <cell r="D412" t="str">
            <v>크세논램프 5W, ABS</v>
          </cell>
          <cell r="E412">
            <v>1</v>
          </cell>
          <cell r="F412" t="str">
            <v>개</v>
          </cell>
          <cell r="G412">
            <v>50262</v>
          </cell>
          <cell r="H412">
            <v>50262</v>
          </cell>
          <cell r="I412">
            <v>8737</v>
          </cell>
          <cell r="J412">
            <v>8737</v>
          </cell>
          <cell r="K412">
            <v>0</v>
          </cell>
          <cell r="L412">
            <v>0</v>
          </cell>
        </row>
        <row r="413">
          <cell r="B413">
            <v>109</v>
          </cell>
          <cell r="C413" t="str">
            <v>경광등 철거</v>
          </cell>
          <cell r="D413" t="str">
            <v>크세논램프 5W, ABS</v>
          </cell>
          <cell r="E413">
            <v>1</v>
          </cell>
          <cell r="F413" t="str">
            <v>개</v>
          </cell>
          <cell r="G413">
            <v>131</v>
          </cell>
          <cell r="H413">
            <v>131</v>
          </cell>
          <cell r="I413">
            <v>4368</v>
          </cell>
          <cell r="J413">
            <v>4368</v>
          </cell>
          <cell r="K413">
            <v>0</v>
          </cell>
          <cell r="L413">
            <v>0</v>
          </cell>
        </row>
        <row r="414">
          <cell r="B414">
            <v>112</v>
          </cell>
          <cell r="C414" t="str">
            <v>비상벨 철거</v>
          </cell>
          <cell r="D414">
            <v>0</v>
          </cell>
          <cell r="E414">
            <v>1</v>
          </cell>
          <cell r="F414" t="str">
            <v>개</v>
          </cell>
          <cell r="G414">
            <v>157</v>
          </cell>
          <cell r="H414">
            <v>157</v>
          </cell>
          <cell r="I414">
            <v>5242</v>
          </cell>
          <cell r="J414">
            <v>5242</v>
          </cell>
          <cell r="K414">
            <v>0</v>
          </cell>
          <cell r="L414">
            <v>0</v>
          </cell>
        </row>
        <row r="415">
          <cell r="B415">
            <v>119</v>
          </cell>
          <cell r="C415" t="str">
            <v>써지보호기(영상) 철거</v>
          </cell>
          <cell r="D415">
            <v>0</v>
          </cell>
          <cell r="E415">
            <v>1</v>
          </cell>
          <cell r="F415" t="str">
            <v>EA</v>
          </cell>
          <cell r="G415">
            <v>226</v>
          </cell>
          <cell r="H415">
            <v>226</v>
          </cell>
          <cell r="I415">
            <v>7553</v>
          </cell>
          <cell r="J415">
            <v>7553</v>
          </cell>
          <cell r="K415">
            <v>0</v>
          </cell>
          <cell r="L415">
            <v>0</v>
          </cell>
        </row>
        <row r="416">
          <cell r="B416">
            <v>120</v>
          </cell>
          <cell r="C416" t="str">
            <v>CODEC 철거</v>
          </cell>
          <cell r="D416" t="str">
            <v>MPEF-1/2/4, DUAL ENCODERING</v>
          </cell>
          <cell r="E416">
            <v>1</v>
          </cell>
          <cell r="F416" t="str">
            <v>대</v>
          </cell>
          <cell r="G416">
            <v>517</v>
          </cell>
          <cell r="H416">
            <v>517</v>
          </cell>
          <cell r="I416">
            <v>17256</v>
          </cell>
          <cell r="J416">
            <v>17256</v>
          </cell>
          <cell r="K416">
            <v>0</v>
          </cell>
          <cell r="L416">
            <v>0</v>
          </cell>
        </row>
        <row r="417">
          <cell r="B417">
            <v>121</v>
          </cell>
          <cell r="C417" t="str">
            <v>동보방송장치 철거</v>
          </cell>
          <cell r="D417" t="str">
            <v>AMP 내장(60W)</v>
          </cell>
          <cell r="E417">
            <v>1</v>
          </cell>
          <cell r="F417" t="str">
            <v>SET</v>
          </cell>
          <cell r="G417">
            <v>1051</v>
          </cell>
          <cell r="H417">
            <v>1051</v>
          </cell>
          <cell r="I417">
            <v>35045</v>
          </cell>
          <cell r="J417">
            <v>35045</v>
          </cell>
          <cell r="K417">
            <v>0</v>
          </cell>
          <cell r="L417">
            <v>0</v>
          </cell>
        </row>
        <row r="418">
          <cell r="B418">
            <v>122</v>
          </cell>
          <cell r="C418" t="str">
            <v>시그널컨버터 철거</v>
          </cell>
          <cell r="D418" t="str">
            <v>RS-232/485</v>
          </cell>
          <cell r="E418">
            <v>1</v>
          </cell>
          <cell r="F418" t="str">
            <v>SET</v>
          </cell>
          <cell r="G418">
            <v>687</v>
          </cell>
          <cell r="H418">
            <v>687</v>
          </cell>
          <cell r="I418">
            <v>22902</v>
          </cell>
          <cell r="J418">
            <v>22902</v>
          </cell>
          <cell r="K418">
            <v>0</v>
          </cell>
          <cell r="L418">
            <v>0</v>
          </cell>
        </row>
        <row r="419">
          <cell r="B419">
            <v>316</v>
          </cell>
          <cell r="C419" t="str">
            <v>전원케이블 포설</v>
          </cell>
          <cell r="D419" t="str">
            <v>VCT 1.5sq x 2C x 5열</v>
          </cell>
          <cell r="E419">
            <v>7</v>
          </cell>
          <cell r="F419" t="str">
            <v>m</v>
          </cell>
          <cell r="G419">
            <v>3701</v>
          </cell>
          <cell r="H419">
            <v>25907</v>
          </cell>
          <cell r="I419">
            <v>13670</v>
          </cell>
          <cell r="J419">
            <v>95690</v>
          </cell>
          <cell r="K419">
            <v>0</v>
          </cell>
          <cell r="L419">
            <v>0</v>
          </cell>
        </row>
        <row r="420">
          <cell r="B420">
            <v>317</v>
          </cell>
          <cell r="C420" t="str">
            <v>스피커케이블</v>
          </cell>
          <cell r="D420" t="str">
            <v>SW 2300</v>
          </cell>
          <cell r="E420">
            <v>2.5</v>
          </cell>
          <cell r="F420" t="str">
            <v>m</v>
          </cell>
          <cell r="G420">
            <v>1285</v>
          </cell>
          <cell r="H420">
            <v>3212</v>
          </cell>
          <cell r="I420">
            <v>2621</v>
          </cell>
          <cell r="J420">
            <v>6552</v>
          </cell>
          <cell r="K420">
            <v>0</v>
          </cell>
          <cell r="L420">
            <v>0</v>
          </cell>
        </row>
        <row r="421">
          <cell r="B421">
            <v>318</v>
          </cell>
          <cell r="C421" t="str">
            <v>LAN 케이블 포설</v>
          </cell>
          <cell r="D421" t="str">
            <v>UTP Cat 6 4P x 1열</v>
          </cell>
          <cell r="E421">
            <v>8.5</v>
          </cell>
          <cell r="F421" t="str">
            <v>m</v>
          </cell>
          <cell r="G421">
            <v>557</v>
          </cell>
          <cell r="H421">
            <v>4734</v>
          </cell>
          <cell r="I421">
            <v>4068</v>
          </cell>
          <cell r="J421">
            <v>34578</v>
          </cell>
          <cell r="K421">
            <v>0</v>
          </cell>
          <cell r="L421">
            <v>0</v>
          </cell>
        </row>
        <row r="422">
          <cell r="B422">
            <v>322</v>
          </cell>
          <cell r="C422" t="str">
            <v>LAN 케이블 포설</v>
          </cell>
          <cell r="D422" t="str">
            <v>UTP Cat 6 4P x 5열</v>
          </cell>
          <cell r="E422">
            <v>7</v>
          </cell>
          <cell r="F422" t="str">
            <v>m</v>
          </cell>
          <cell r="G422">
            <v>2690</v>
          </cell>
          <cell r="H422">
            <v>18830</v>
          </cell>
          <cell r="I422">
            <v>17088</v>
          </cell>
          <cell r="J422">
            <v>119616</v>
          </cell>
          <cell r="K422">
            <v>0</v>
          </cell>
          <cell r="L422">
            <v>0</v>
          </cell>
        </row>
        <row r="423">
          <cell r="B423" t="str">
            <v>멀티콘센트접지2구</v>
          </cell>
          <cell r="C423" t="str">
            <v>멀티콘센트</v>
          </cell>
          <cell r="D423" t="str">
            <v>접지2구</v>
          </cell>
          <cell r="E423">
            <v>1</v>
          </cell>
          <cell r="F423" t="str">
            <v>EA</v>
          </cell>
          <cell r="G423">
            <v>6300</v>
          </cell>
          <cell r="H423">
            <v>6300</v>
          </cell>
          <cell r="J423">
            <v>0</v>
          </cell>
          <cell r="L423">
            <v>0</v>
          </cell>
        </row>
        <row r="424">
          <cell r="B424" t="str">
            <v>멀티콘센트접지6구</v>
          </cell>
          <cell r="C424" t="str">
            <v>멀티콘센트</v>
          </cell>
          <cell r="D424" t="str">
            <v>접지6구</v>
          </cell>
          <cell r="E424">
            <v>2</v>
          </cell>
          <cell r="F424" t="str">
            <v>EA</v>
          </cell>
          <cell r="G424">
            <v>12400</v>
          </cell>
          <cell r="H424">
            <v>24800</v>
          </cell>
          <cell r="J424">
            <v>0</v>
          </cell>
          <cell r="L424">
            <v>0</v>
          </cell>
        </row>
        <row r="429">
          <cell r="B429">
            <v>3077</v>
          </cell>
          <cell r="D429" t="str">
            <v>계</v>
          </cell>
          <cell r="H429">
            <v>337603</v>
          </cell>
          <cell r="J429">
            <v>517277</v>
          </cell>
          <cell r="L429">
            <v>0</v>
          </cell>
        </row>
        <row r="430">
          <cell r="B430">
            <v>2078</v>
          </cell>
          <cell r="C430" t="str">
            <v>2.18 처인구 모현면 왕산리 789-14 (경성빌라 앞)</v>
          </cell>
        </row>
        <row r="431">
          <cell r="B431">
            <v>101</v>
          </cell>
          <cell r="C431" t="str">
            <v>SPEED DOME CAMERA 철거</v>
          </cell>
          <cell r="D431" t="str">
            <v>41만화소</v>
          </cell>
          <cell r="E431">
            <v>1</v>
          </cell>
          <cell r="F431" t="str">
            <v>EA</v>
          </cell>
          <cell r="G431">
            <v>1064</v>
          </cell>
          <cell r="H431">
            <v>1064</v>
          </cell>
          <cell r="I431">
            <v>35490</v>
          </cell>
          <cell r="J431">
            <v>35490</v>
          </cell>
          <cell r="K431">
            <v>0</v>
          </cell>
          <cell r="L431">
            <v>0</v>
          </cell>
        </row>
        <row r="432">
          <cell r="B432">
            <v>103</v>
          </cell>
          <cell r="C432" t="str">
            <v>돔카메라 고정용 브래킷 설치</v>
          </cell>
          <cell r="D432" t="str">
            <v>제작사양</v>
          </cell>
          <cell r="E432">
            <v>1</v>
          </cell>
          <cell r="F432" t="str">
            <v>EA</v>
          </cell>
          <cell r="G432">
            <v>51035</v>
          </cell>
          <cell r="H432">
            <v>51035</v>
          </cell>
          <cell r="I432">
            <v>34514</v>
          </cell>
          <cell r="J432">
            <v>34514</v>
          </cell>
          <cell r="K432">
            <v>0</v>
          </cell>
          <cell r="L432">
            <v>0</v>
          </cell>
        </row>
        <row r="433">
          <cell r="B433">
            <v>104</v>
          </cell>
          <cell r="C433" t="str">
            <v>돔카메라 고정용 브래킷 철거</v>
          </cell>
          <cell r="D433" t="str">
            <v>제작사양</v>
          </cell>
          <cell r="E433">
            <v>1</v>
          </cell>
          <cell r="F433" t="str">
            <v>EA</v>
          </cell>
          <cell r="G433">
            <v>310</v>
          </cell>
          <cell r="H433">
            <v>310</v>
          </cell>
          <cell r="I433">
            <v>10353</v>
          </cell>
          <cell r="J433">
            <v>10353</v>
          </cell>
          <cell r="K433">
            <v>0</v>
          </cell>
          <cell r="L433">
            <v>0</v>
          </cell>
        </row>
        <row r="434">
          <cell r="B434">
            <v>105</v>
          </cell>
          <cell r="C434" t="str">
            <v>고정형 CAMERA 브래킷 설치</v>
          </cell>
          <cell r="D434" t="str">
            <v>제작사양</v>
          </cell>
          <cell r="E434">
            <v>1</v>
          </cell>
          <cell r="F434" t="str">
            <v>EA</v>
          </cell>
          <cell r="G434">
            <v>81035</v>
          </cell>
          <cell r="H434">
            <v>81035</v>
          </cell>
          <cell r="I434">
            <v>34514</v>
          </cell>
          <cell r="J434">
            <v>34514</v>
          </cell>
          <cell r="K434">
            <v>0</v>
          </cell>
          <cell r="L434">
            <v>0</v>
          </cell>
        </row>
        <row r="435">
          <cell r="B435">
            <v>106</v>
          </cell>
          <cell r="C435" t="str">
            <v>스피커 설치</v>
          </cell>
          <cell r="D435" t="str">
            <v>20W, 8Ω</v>
          </cell>
          <cell r="E435">
            <v>1</v>
          </cell>
          <cell r="F435" t="str">
            <v>개</v>
          </cell>
          <cell r="G435">
            <v>67035</v>
          </cell>
          <cell r="H435">
            <v>67035</v>
          </cell>
          <cell r="I435">
            <v>34514</v>
          </cell>
          <cell r="J435">
            <v>34514</v>
          </cell>
          <cell r="K435">
            <v>0</v>
          </cell>
          <cell r="L435">
            <v>0</v>
          </cell>
        </row>
        <row r="436">
          <cell r="B436">
            <v>107</v>
          </cell>
          <cell r="C436" t="str">
            <v>스피커 철거</v>
          </cell>
          <cell r="D436">
            <v>0</v>
          </cell>
          <cell r="E436">
            <v>1</v>
          </cell>
          <cell r="F436" t="str">
            <v>개</v>
          </cell>
          <cell r="G436">
            <v>310</v>
          </cell>
          <cell r="H436">
            <v>310</v>
          </cell>
          <cell r="I436">
            <v>10353</v>
          </cell>
          <cell r="J436">
            <v>10353</v>
          </cell>
          <cell r="K436">
            <v>0</v>
          </cell>
          <cell r="L436">
            <v>0</v>
          </cell>
        </row>
        <row r="437">
          <cell r="B437">
            <v>108</v>
          </cell>
          <cell r="C437" t="str">
            <v>경광등 설치</v>
          </cell>
          <cell r="D437" t="str">
            <v>크세논램프 5W, ABS</v>
          </cell>
          <cell r="E437">
            <v>1</v>
          </cell>
          <cell r="F437" t="str">
            <v>개</v>
          </cell>
          <cell r="G437">
            <v>50262</v>
          </cell>
          <cell r="H437">
            <v>50262</v>
          </cell>
          <cell r="I437">
            <v>8737</v>
          </cell>
          <cell r="J437">
            <v>8737</v>
          </cell>
          <cell r="K437">
            <v>0</v>
          </cell>
          <cell r="L437">
            <v>0</v>
          </cell>
        </row>
        <row r="438">
          <cell r="B438">
            <v>109</v>
          </cell>
          <cell r="C438" t="str">
            <v>경광등 철거</v>
          </cell>
          <cell r="D438" t="str">
            <v>크세논램프 5W, ABS</v>
          </cell>
          <cell r="E438">
            <v>1</v>
          </cell>
          <cell r="F438" t="str">
            <v>개</v>
          </cell>
          <cell r="G438">
            <v>131</v>
          </cell>
          <cell r="H438">
            <v>131</v>
          </cell>
          <cell r="I438">
            <v>4368</v>
          </cell>
          <cell r="J438">
            <v>4368</v>
          </cell>
          <cell r="K438">
            <v>0</v>
          </cell>
          <cell r="L438">
            <v>0</v>
          </cell>
        </row>
        <row r="439">
          <cell r="B439">
            <v>112</v>
          </cell>
          <cell r="C439" t="str">
            <v>비상벨 철거</v>
          </cell>
          <cell r="D439">
            <v>0</v>
          </cell>
          <cell r="E439">
            <v>1</v>
          </cell>
          <cell r="F439" t="str">
            <v>개</v>
          </cell>
          <cell r="G439">
            <v>157</v>
          </cell>
          <cell r="H439">
            <v>157</v>
          </cell>
          <cell r="I439">
            <v>5242</v>
          </cell>
          <cell r="J439">
            <v>5242</v>
          </cell>
          <cell r="K439">
            <v>0</v>
          </cell>
          <cell r="L439">
            <v>0</v>
          </cell>
        </row>
        <row r="440">
          <cell r="B440">
            <v>119</v>
          </cell>
          <cell r="C440" t="str">
            <v>써지보호기(영상) 철거</v>
          </cell>
          <cell r="D440">
            <v>0</v>
          </cell>
          <cell r="E440">
            <v>1</v>
          </cell>
          <cell r="F440" t="str">
            <v>EA</v>
          </cell>
          <cell r="G440">
            <v>226</v>
          </cell>
          <cell r="H440">
            <v>226</v>
          </cell>
          <cell r="I440">
            <v>7553</v>
          </cell>
          <cell r="J440">
            <v>7553</v>
          </cell>
          <cell r="K440">
            <v>0</v>
          </cell>
          <cell r="L440">
            <v>0</v>
          </cell>
        </row>
        <row r="441">
          <cell r="B441">
            <v>120</v>
          </cell>
          <cell r="C441" t="str">
            <v>CODEC 철거</v>
          </cell>
          <cell r="D441" t="str">
            <v>MPEF-1/2/4, DUAL ENCODERING</v>
          </cell>
          <cell r="E441">
            <v>1</v>
          </cell>
          <cell r="F441" t="str">
            <v>대</v>
          </cell>
          <cell r="G441">
            <v>517</v>
          </cell>
          <cell r="H441">
            <v>517</v>
          </cell>
          <cell r="I441">
            <v>17256</v>
          </cell>
          <cell r="J441">
            <v>17256</v>
          </cell>
          <cell r="K441">
            <v>0</v>
          </cell>
          <cell r="L441">
            <v>0</v>
          </cell>
        </row>
        <row r="442">
          <cell r="B442">
            <v>121</v>
          </cell>
          <cell r="C442" t="str">
            <v>동보방송장치 철거</v>
          </cell>
          <cell r="D442" t="str">
            <v>AMP 내장(60W)</v>
          </cell>
          <cell r="E442">
            <v>1</v>
          </cell>
          <cell r="F442" t="str">
            <v>SET</v>
          </cell>
          <cell r="G442">
            <v>1051</v>
          </cell>
          <cell r="H442">
            <v>1051</v>
          </cell>
          <cell r="I442">
            <v>35045</v>
          </cell>
          <cell r="J442">
            <v>35045</v>
          </cell>
          <cell r="K442">
            <v>0</v>
          </cell>
          <cell r="L442">
            <v>0</v>
          </cell>
        </row>
        <row r="443">
          <cell r="B443">
            <v>122</v>
          </cell>
          <cell r="C443" t="str">
            <v>시그널컨버터 철거</v>
          </cell>
          <cell r="D443" t="str">
            <v>RS-232/485</v>
          </cell>
          <cell r="E443">
            <v>1</v>
          </cell>
          <cell r="F443" t="str">
            <v>SET</v>
          </cell>
          <cell r="G443">
            <v>687</v>
          </cell>
          <cell r="H443">
            <v>687</v>
          </cell>
          <cell r="I443">
            <v>22902</v>
          </cell>
          <cell r="J443">
            <v>22902</v>
          </cell>
          <cell r="K443">
            <v>0</v>
          </cell>
          <cell r="L443">
            <v>0</v>
          </cell>
        </row>
        <row r="444">
          <cell r="B444">
            <v>316</v>
          </cell>
          <cell r="C444" t="str">
            <v>전원케이블 포설</v>
          </cell>
          <cell r="D444" t="str">
            <v>VCT 1.5sq x 2C x 5열</v>
          </cell>
          <cell r="E444">
            <v>7</v>
          </cell>
          <cell r="F444" t="str">
            <v>m</v>
          </cell>
          <cell r="G444">
            <v>3701</v>
          </cell>
          <cell r="H444">
            <v>25907</v>
          </cell>
          <cell r="I444">
            <v>13670</v>
          </cell>
          <cell r="J444">
            <v>95690</v>
          </cell>
          <cell r="K444">
            <v>0</v>
          </cell>
          <cell r="L444">
            <v>0</v>
          </cell>
        </row>
        <row r="445">
          <cell r="B445">
            <v>317</v>
          </cell>
          <cell r="C445" t="str">
            <v>스피커케이블</v>
          </cell>
          <cell r="D445" t="str">
            <v>SW 2300</v>
          </cell>
          <cell r="E445">
            <v>2.5</v>
          </cell>
          <cell r="F445" t="str">
            <v>m</v>
          </cell>
          <cell r="G445">
            <v>1285</v>
          </cell>
          <cell r="H445">
            <v>3212</v>
          </cell>
          <cell r="I445">
            <v>2621</v>
          </cell>
          <cell r="J445">
            <v>6552</v>
          </cell>
          <cell r="K445">
            <v>0</v>
          </cell>
          <cell r="L445">
            <v>0</v>
          </cell>
        </row>
        <row r="446">
          <cell r="B446">
            <v>318</v>
          </cell>
          <cell r="C446" t="str">
            <v>LAN 케이블 포설</v>
          </cell>
          <cell r="D446" t="str">
            <v>UTP Cat 6 4P x 1열</v>
          </cell>
          <cell r="E446">
            <v>8.5</v>
          </cell>
          <cell r="F446" t="str">
            <v>m</v>
          </cell>
          <cell r="G446">
            <v>557</v>
          </cell>
          <cell r="H446">
            <v>4734</v>
          </cell>
          <cell r="I446">
            <v>4068</v>
          </cell>
          <cell r="J446">
            <v>34578</v>
          </cell>
          <cell r="K446">
            <v>0</v>
          </cell>
          <cell r="L446">
            <v>0</v>
          </cell>
        </row>
        <row r="447">
          <cell r="B447">
            <v>322</v>
          </cell>
          <cell r="C447" t="str">
            <v>LAN 케이블 포설</v>
          </cell>
          <cell r="D447" t="str">
            <v>UTP Cat 6 4P x 5열</v>
          </cell>
          <cell r="E447">
            <v>7</v>
          </cell>
          <cell r="F447" t="str">
            <v>m</v>
          </cell>
          <cell r="G447">
            <v>2690</v>
          </cell>
          <cell r="H447">
            <v>18830</v>
          </cell>
          <cell r="I447">
            <v>17088</v>
          </cell>
          <cell r="J447">
            <v>119616</v>
          </cell>
          <cell r="K447">
            <v>0</v>
          </cell>
          <cell r="L447">
            <v>0</v>
          </cell>
        </row>
        <row r="448">
          <cell r="B448" t="str">
            <v>멀티콘센트접지2구</v>
          </cell>
          <cell r="C448" t="str">
            <v>멀티콘센트</v>
          </cell>
          <cell r="D448" t="str">
            <v>접지2구</v>
          </cell>
          <cell r="E448">
            <v>1</v>
          </cell>
          <cell r="F448" t="str">
            <v>EA</v>
          </cell>
          <cell r="G448">
            <v>6300</v>
          </cell>
          <cell r="H448">
            <v>6300</v>
          </cell>
          <cell r="J448">
            <v>0</v>
          </cell>
          <cell r="L448">
            <v>0</v>
          </cell>
        </row>
        <row r="449">
          <cell r="B449" t="str">
            <v>멀티콘센트접지6구</v>
          </cell>
          <cell r="C449" t="str">
            <v>멀티콘센트</v>
          </cell>
          <cell r="D449" t="str">
            <v>접지6구</v>
          </cell>
          <cell r="E449">
            <v>2</v>
          </cell>
          <cell r="F449" t="str">
            <v>EA</v>
          </cell>
          <cell r="G449">
            <v>12400</v>
          </cell>
          <cell r="H449">
            <v>24800</v>
          </cell>
          <cell r="J449">
            <v>0</v>
          </cell>
          <cell r="L449">
            <v>0</v>
          </cell>
        </row>
        <row r="454">
          <cell r="B454">
            <v>3078</v>
          </cell>
          <cell r="D454" t="str">
            <v>계</v>
          </cell>
          <cell r="H454">
            <v>337603</v>
          </cell>
          <cell r="J454">
            <v>517277</v>
          </cell>
          <cell r="L454">
            <v>0</v>
          </cell>
        </row>
        <row r="455">
          <cell r="B455">
            <v>2079</v>
          </cell>
          <cell r="C455" t="str">
            <v>2.19 처인구 모현면 왕산리 932-3 (우주맨션 입구) (432-2번지 이전)</v>
          </cell>
        </row>
        <row r="456">
          <cell r="B456">
            <v>101</v>
          </cell>
          <cell r="C456" t="str">
            <v>SPEED DOME CAMERA 철거</v>
          </cell>
          <cell r="D456" t="str">
            <v>41만화소</v>
          </cell>
          <cell r="E456">
            <v>1</v>
          </cell>
          <cell r="F456" t="str">
            <v>EA</v>
          </cell>
          <cell r="G456">
            <v>1064</v>
          </cell>
          <cell r="H456">
            <v>1064</v>
          </cell>
          <cell r="I456">
            <v>35490</v>
          </cell>
          <cell r="J456">
            <v>35490</v>
          </cell>
          <cell r="K456">
            <v>0</v>
          </cell>
          <cell r="L456">
            <v>0</v>
          </cell>
        </row>
        <row r="457">
          <cell r="B457">
            <v>103</v>
          </cell>
          <cell r="C457" t="str">
            <v>돔카메라 고정용 브래킷 설치</v>
          </cell>
          <cell r="D457" t="str">
            <v>제작사양</v>
          </cell>
          <cell r="E457">
            <v>1</v>
          </cell>
          <cell r="F457" t="str">
            <v>EA</v>
          </cell>
          <cell r="G457">
            <v>51035</v>
          </cell>
          <cell r="H457">
            <v>51035</v>
          </cell>
          <cell r="I457">
            <v>34514</v>
          </cell>
          <cell r="J457">
            <v>34514</v>
          </cell>
          <cell r="K457">
            <v>0</v>
          </cell>
          <cell r="L457">
            <v>0</v>
          </cell>
        </row>
        <row r="458">
          <cell r="B458">
            <v>104</v>
          </cell>
          <cell r="C458" t="str">
            <v>돔카메라 고정용 브래킷 철거</v>
          </cell>
          <cell r="D458" t="str">
            <v>제작사양</v>
          </cell>
          <cell r="E458">
            <v>1</v>
          </cell>
          <cell r="F458" t="str">
            <v>EA</v>
          </cell>
          <cell r="G458">
            <v>310</v>
          </cell>
          <cell r="H458">
            <v>310</v>
          </cell>
          <cell r="I458">
            <v>10353</v>
          </cell>
          <cell r="J458">
            <v>10353</v>
          </cell>
          <cell r="K458">
            <v>0</v>
          </cell>
          <cell r="L458">
            <v>0</v>
          </cell>
        </row>
        <row r="459">
          <cell r="B459">
            <v>105</v>
          </cell>
          <cell r="C459" t="str">
            <v>고정형 CAMERA 브래킷 설치</v>
          </cell>
          <cell r="D459" t="str">
            <v>제작사양</v>
          </cell>
          <cell r="E459">
            <v>1</v>
          </cell>
          <cell r="F459" t="str">
            <v>EA</v>
          </cell>
          <cell r="G459">
            <v>81035</v>
          </cell>
          <cell r="H459">
            <v>81035</v>
          </cell>
          <cell r="I459">
            <v>34514</v>
          </cell>
          <cell r="J459">
            <v>34514</v>
          </cell>
          <cell r="K459">
            <v>0</v>
          </cell>
          <cell r="L459">
            <v>0</v>
          </cell>
        </row>
        <row r="460">
          <cell r="B460">
            <v>106</v>
          </cell>
          <cell r="C460" t="str">
            <v>스피커 설치</v>
          </cell>
          <cell r="D460" t="str">
            <v>20W, 8Ω</v>
          </cell>
          <cell r="E460">
            <v>1</v>
          </cell>
          <cell r="F460" t="str">
            <v>개</v>
          </cell>
          <cell r="G460">
            <v>67035</v>
          </cell>
          <cell r="H460">
            <v>67035</v>
          </cell>
          <cell r="I460">
            <v>34514</v>
          </cell>
          <cell r="J460">
            <v>34514</v>
          </cell>
          <cell r="K460">
            <v>0</v>
          </cell>
          <cell r="L460">
            <v>0</v>
          </cell>
        </row>
        <row r="461">
          <cell r="B461">
            <v>107</v>
          </cell>
          <cell r="C461" t="str">
            <v>스피커 철거</v>
          </cell>
          <cell r="D461">
            <v>0</v>
          </cell>
          <cell r="E461">
            <v>1</v>
          </cell>
          <cell r="F461" t="str">
            <v>개</v>
          </cell>
          <cell r="G461">
            <v>310</v>
          </cell>
          <cell r="H461">
            <v>310</v>
          </cell>
          <cell r="I461">
            <v>10353</v>
          </cell>
          <cell r="J461">
            <v>10353</v>
          </cell>
          <cell r="K461">
            <v>0</v>
          </cell>
          <cell r="L461">
            <v>0</v>
          </cell>
        </row>
        <row r="462">
          <cell r="B462">
            <v>108</v>
          </cell>
          <cell r="C462" t="str">
            <v>경광등 설치</v>
          </cell>
          <cell r="D462" t="str">
            <v>크세논램프 5W, ABS</v>
          </cell>
          <cell r="E462">
            <v>1</v>
          </cell>
          <cell r="F462" t="str">
            <v>개</v>
          </cell>
          <cell r="G462">
            <v>50262</v>
          </cell>
          <cell r="H462">
            <v>50262</v>
          </cell>
          <cell r="I462">
            <v>8737</v>
          </cell>
          <cell r="J462">
            <v>8737</v>
          </cell>
          <cell r="K462">
            <v>0</v>
          </cell>
          <cell r="L462">
            <v>0</v>
          </cell>
        </row>
        <row r="463">
          <cell r="B463">
            <v>109</v>
          </cell>
          <cell r="C463" t="str">
            <v>경광등 철거</v>
          </cell>
          <cell r="D463" t="str">
            <v>크세논램프 5W, ABS</v>
          </cell>
          <cell r="E463">
            <v>1</v>
          </cell>
          <cell r="F463" t="str">
            <v>개</v>
          </cell>
          <cell r="G463">
            <v>131</v>
          </cell>
          <cell r="H463">
            <v>131</v>
          </cell>
          <cell r="I463">
            <v>4368</v>
          </cell>
          <cell r="J463">
            <v>4368</v>
          </cell>
          <cell r="K463">
            <v>0</v>
          </cell>
          <cell r="L463">
            <v>0</v>
          </cell>
        </row>
        <row r="464">
          <cell r="B464">
            <v>112</v>
          </cell>
          <cell r="C464" t="str">
            <v>비상벨 철거</v>
          </cell>
          <cell r="D464">
            <v>0</v>
          </cell>
          <cell r="E464">
            <v>1</v>
          </cell>
          <cell r="F464" t="str">
            <v>개</v>
          </cell>
          <cell r="G464">
            <v>157</v>
          </cell>
          <cell r="H464">
            <v>157</v>
          </cell>
          <cell r="I464">
            <v>5242</v>
          </cell>
          <cell r="J464">
            <v>5242</v>
          </cell>
          <cell r="K464">
            <v>0</v>
          </cell>
          <cell r="L464">
            <v>0</v>
          </cell>
        </row>
        <row r="465">
          <cell r="B465">
            <v>119</v>
          </cell>
          <cell r="C465" t="str">
            <v>써지보호기(영상) 철거</v>
          </cell>
          <cell r="D465">
            <v>0</v>
          </cell>
          <cell r="E465">
            <v>1</v>
          </cell>
          <cell r="F465" t="str">
            <v>EA</v>
          </cell>
          <cell r="G465">
            <v>226</v>
          </cell>
          <cell r="H465">
            <v>226</v>
          </cell>
          <cell r="I465">
            <v>7553</v>
          </cell>
          <cell r="J465">
            <v>7553</v>
          </cell>
          <cell r="K465">
            <v>0</v>
          </cell>
          <cell r="L465">
            <v>0</v>
          </cell>
        </row>
        <row r="466">
          <cell r="B466">
            <v>120</v>
          </cell>
          <cell r="C466" t="str">
            <v>CODEC 철거</v>
          </cell>
          <cell r="D466" t="str">
            <v>MPEF-1/2/4, DUAL ENCODERING</v>
          </cell>
          <cell r="E466">
            <v>1</v>
          </cell>
          <cell r="F466" t="str">
            <v>대</v>
          </cell>
          <cell r="G466">
            <v>517</v>
          </cell>
          <cell r="H466">
            <v>517</v>
          </cell>
          <cell r="I466">
            <v>17256</v>
          </cell>
          <cell r="J466">
            <v>17256</v>
          </cell>
          <cell r="K466">
            <v>0</v>
          </cell>
          <cell r="L466">
            <v>0</v>
          </cell>
        </row>
        <row r="467">
          <cell r="B467">
            <v>121</v>
          </cell>
          <cell r="C467" t="str">
            <v>동보방송장치 철거</v>
          </cell>
          <cell r="D467" t="str">
            <v>AMP 내장(60W)</v>
          </cell>
          <cell r="E467">
            <v>1</v>
          </cell>
          <cell r="F467" t="str">
            <v>SET</v>
          </cell>
          <cell r="G467">
            <v>1051</v>
          </cell>
          <cell r="H467">
            <v>1051</v>
          </cell>
          <cell r="I467">
            <v>35045</v>
          </cell>
          <cell r="J467">
            <v>35045</v>
          </cell>
          <cell r="K467">
            <v>0</v>
          </cell>
          <cell r="L467">
            <v>0</v>
          </cell>
        </row>
        <row r="468">
          <cell r="B468">
            <v>122</v>
          </cell>
          <cell r="C468" t="str">
            <v>시그널컨버터 철거</v>
          </cell>
          <cell r="D468" t="str">
            <v>RS-232/485</v>
          </cell>
          <cell r="E468">
            <v>1</v>
          </cell>
          <cell r="F468" t="str">
            <v>SET</v>
          </cell>
          <cell r="G468">
            <v>687</v>
          </cell>
          <cell r="H468">
            <v>687</v>
          </cell>
          <cell r="I468">
            <v>22902</v>
          </cell>
          <cell r="J468">
            <v>22902</v>
          </cell>
          <cell r="K468">
            <v>0</v>
          </cell>
          <cell r="L468">
            <v>0</v>
          </cell>
        </row>
        <row r="469">
          <cell r="B469">
            <v>315</v>
          </cell>
          <cell r="C469" t="str">
            <v>전원케이블 포설</v>
          </cell>
          <cell r="D469" t="str">
            <v>VCT 1.5sq x 2C x 4열</v>
          </cell>
          <cell r="E469">
            <v>7</v>
          </cell>
          <cell r="F469" t="str">
            <v>m</v>
          </cell>
          <cell r="G469">
            <v>2964</v>
          </cell>
          <cell r="H469">
            <v>20748</v>
          </cell>
          <cell r="I469">
            <v>11066</v>
          </cell>
          <cell r="J469">
            <v>77462</v>
          </cell>
          <cell r="K469">
            <v>0</v>
          </cell>
          <cell r="L469">
            <v>0</v>
          </cell>
        </row>
        <row r="470">
          <cell r="B470">
            <v>317</v>
          </cell>
          <cell r="C470" t="str">
            <v>스피커케이블</v>
          </cell>
          <cell r="D470" t="str">
            <v>SW 2300</v>
          </cell>
          <cell r="E470">
            <v>2.5</v>
          </cell>
          <cell r="F470" t="str">
            <v>m</v>
          </cell>
          <cell r="G470">
            <v>1285</v>
          </cell>
          <cell r="H470">
            <v>3212</v>
          </cell>
          <cell r="I470">
            <v>2621</v>
          </cell>
          <cell r="J470">
            <v>6552</v>
          </cell>
          <cell r="K470">
            <v>0</v>
          </cell>
          <cell r="L470">
            <v>0</v>
          </cell>
        </row>
        <row r="471">
          <cell r="B471">
            <v>318</v>
          </cell>
          <cell r="C471" t="str">
            <v>LAN 케이블 포설</v>
          </cell>
          <cell r="D471" t="str">
            <v>UTP Cat 6 4P x 1열</v>
          </cell>
          <cell r="E471">
            <v>8.5</v>
          </cell>
          <cell r="F471" t="str">
            <v>m</v>
          </cell>
          <cell r="G471">
            <v>557</v>
          </cell>
          <cell r="H471">
            <v>4734</v>
          </cell>
          <cell r="I471">
            <v>4068</v>
          </cell>
          <cell r="J471">
            <v>34578</v>
          </cell>
          <cell r="K471">
            <v>0</v>
          </cell>
          <cell r="L471">
            <v>0</v>
          </cell>
        </row>
        <row r="472">
          <cell r="B472">
            <v>321</v>
          </cell>
          <cell r="C472" t="str">
            <v>LAN 케이블 포설</v>
          </cell>
          <cell r="D472" t="str">
            <v>UTP Cat 6 4P x 4열</v>
          </cell>
          <cell r="E472">
            <v>7</v>
          </cell>
          <cell r="F472" t="str">
            <v>m</v>
          </cell>
          <cell r="G472">
            <v>2156</v>
          </cell>
          <cell r="H472">
            <v>15092</v>
          </cell>
          <cell r="I472">
            <v>13833</v>
          </cell>
          <cell r="J472">
            <v>96831</v>
          </cell>
          <cell r="K472">
            <v>0</v>
          </cell>
          <cell r="L472">
            <v>0</v>
          </cell>
        </row>
        <row r="473">
          <cell r="B473" t="str">
            <v>멀티콘센트접지2구</v>
          </cell>
          <cell r="C473" t="str">
            <v>멀티콘센트</v>
          </cell>
          <cell r="D473" t="str">
            <v>접지2구</v>
          </cell>
          <cell r="E473">
            <v>1</v>
          </cell>
          <cell r="F473" t="str">
            <v>EA</v>
          </cell>
          <cell r="G473">
            <v>6300</v>
          </cell>
          <cell r="H473">
            <v>6300</v>
          </cell>
          <cell r="J473">
            <v>0</v>
          </cell>
          <cell r="L473">
            <v>0</v>
          </cell>
        </row>
        <row r="474">
          <cell r="B474" t="str">
            <v>멀티콘센트접지6구</v>
          </cell>
          <cell r="C474" t="str">
            <v>멀티콘센트</v>
          </cell>
          <cell r="D474" t="str">
            <v>접지6구</v>
          </cell>
          <cell r="E474">
            <v>2</v>
          </cell>
          <cell r="F474" t="str">
            <v>EA</v>
          </cell>
          <cell r="G474">
            <v>12400</v>
          </cell>
          <cell r="H474">
            <v>24800</v>
          </cell>
          <cell r="J474">
            <v>0</v>
          </cell>
          <cell r="L474">
            <v>0</v>
          </cell>
        </row>
        <row r="479">
          <cell r="B479">
            <v>3079</v>
          </cell>
          <cell r="D479" t="str">
            <v>계</v>
          </cell>
          <cell r="H479">
            <v>328706</v>
          </cell>
          <cell r="J479">
            <v>476264</v>
          </cell>
          <cell r="L479">
            <v>0</v>
          </cell>
        </row>
        <row r="480">
          <cell r="B480">
            <v>2080</v>
          </cell>
          <cell r="C480" t="str">
            <v>2.20 처인구 백암면 백암리 368-3 (기안삼거리)</v>
          </cell>
        </row>
        <row r="481">
          <cell r="B481">
            <v>101</v>
          </cell>
          <cell r="C481" t="str">
            <v>SPEED DOME CAMERA 철거</v>
          </cell>
          <cell r="D481" t="str">
            <v>41만화소</v>
          </cell>
          <cell r="E481">
            <v>1</v>
          </cell>
          <cell r="F481" t="str">
            <v>EA</v>
          </cell>
          <cell r="G481">
            <v>1064</v>
          </cell>
          <cell r="H481">
            <v>1064</v>
          </cell>
          <cell r="I481">
            <v>35490</v>
          </cell>
          <cell r="J481">
            <v>35490</v>
          </cell>
          <cell r="K481">
            <v>0</v>
          </cell>
          <cell r="L481">
            <v>0</v>
          </cell>
        </row>
        <row r="482">
          <cell r="B482">
            <v>103</v>
          </cell>
          <cell r="C482" t="str">
            <v>돔카메라 고정용 브래킷 설치</v>
          </cell>
          <cell r="D482" t="str">
            <v>제작사양</v>
          </cell>
          <cell r="E482">
            <v>1</v>
          </cell>
          <cell r="F482" t="str">
            <v>EA</v>
          </cell>
          <cell r="G482">
            <v>51035</v>
          </cell>
          <cell r="H482">
            <v>51035</v>
          </cell>
          <cell r="I482">
            <v>34514</v>
          </cell>
          <cell r="J482">
            <v>34514</v>
          </cell>
          <cell r="K482">
            <v>0</v>
          </cell>
          <cell r="L482">
            <v>0</v>
          </cell>
        </row>
        <row r="483">
          <cell r="B483">
            <v>104</v>
          </cell>
          <cell r="C483" t="str">
            <v>돔카메라 고정용 브래킷 철거</v>
          </cell>
          <cell r="D483" t="str">
            <v>제작사양</v>
          </cell>
          <cell r="E483">
            <v>1</v>
          </cell>
          <cell r="F483" t="str">
            <v>EA</v>
          </cell>
          <cell r="G483">
            <v>310</v>
          </cell>
          <cell r="H483">
            <v>310</v>
          </cell>
          <cell r="I483">
            <v>10353</v>
          </cell>
          <cell r="J483">
            <v>10353</v>
          </cell>
          <cell r="K483">
            <v>0</v>
          </cell>
          <cell r="L483">
            <v>0</v>
          </cell>
        </row>
        <row r="484">
          <cell r="B484">
            <v>105</v>
          </cell>
          <cell r="C484" t="str">
            <v>고정형 CAMERA 브래킷 설치</v>
          </cell>
          <cell r="D484" t="str">
            <v>제작사양</v>
          </cell>
          <cell r="E484">
            <v>1</v>
          </cell>
          <cell r="F484" t="str">
            <v>EA</v>
          </cell>
          <cell r="G484">
            <v>81035</v>
          </cell>
          <cell r="H484">
            <v>81035</v>
          </cell>
          <cell r="I484">
            <v>34514</v>
          </cell>
          <cell r="J484">
            <v>34514</v>
          </cell>
          <cell r="K484">
            <v>0</v>
          </cell>
          <cell r="L484">
            <v>0</v>
          </cell>
        </row>
        <row r="485">
          <cell r="B485">
            <v>106</v>
          </cell>
          <cell r="C485" t="str">
            <v>스피커 설치</v>
          </cell>
          <cell r="D485" t="str">
            <v>20W, 8Ω</v>
          </cell>
          <cell r="E485">
            <v>1</v>
          </cell>
          <cell r="F485" t="str">
            <v>개</v>
          </cell>
          <cell r="G485">
            <v>67035</v>
          </cell>
          <cell r="H485">
            <v>67035</v>
          </cell>
          <cell r="I485">
            <v>34514</v>
          </cell>
          <cell r="J485">
            <v>34514</v>
          </cell>
          <cell r="K485">
            <v>0</v>
          </cell>
          <cell r="L485">
            <v>0</v>
          </cell>
        </row>
        <row r="486">
          <cell r="B486">
            <v>107</v>
          </cell>
          <cell r="C486" t="str">
            <v>스피커 철거</v>
          </cell>
          <cell r="D486">
            <v>0</v>
          </cell>
          <cell r="E486">
            <v>1</v>
          </cell>
          <cell r="F486" t="str">
            <v>개</v>
          </cell>
          <cell r="G486">
            <v>310</v>
          </cell>
          <cell r="H486">
            <v>310</v>
          </cell>
          <cell r="I486">
            <v>10353</v>
          </cell>
          <cell r="J486">
            <v>10353</v>
          </cell>
          <cell r="K486">
            <v>0</v>
          </cell>
          <cell r="L486">
            <v>0</v>
          </cell>
        </row>
        <row r="487">
          <cell r="B487">
            <v>108</v>
          </cell>
          <cell r="C487" t="str">
            <v>경광등 설치</v>
          </cell>
          <cell r="D487" t="str">
            <v>크세논램프 5W, ABS</v>
          </cell>
          <cell r="E487">
            <v>1</v>
          </cell>
          <cell r="F487" t="str">
            <v>개</v>
          </cell>
          <cell r="G487">
            <v>50262</v>
          </cell>
          <cell r="H487">
            <v>50262</v>
          </cell>
          <cell r="I487">
            <v>8737</v>
          </cell>
          <cell r="J487">
            <v>8737</v>
          </cell>
          <cell r="K487">
            <v>0</v>
          </cell>
          <cell r="L487">
            <v>0</v>
          </cell>
        </row>
        <row r="488">
          <cell r="B488">
            <v>109</v>
          </cell>
          <cell r="C488" t="str">
            <v>경광등 철거</v>
          </cell>
          <cell r="D488" t="str">
            <v>크세논램프 5W, ABS</v>
          </cell>
          <cell r="E488">
            <v>1</v>
          </cell>
          <cell r="F488" t="str">
            <v>개</v>
          </cell>
          <cell r="G488">
            <v>131</v>
          </cell>
          <cell r="H488">
            <v>131</v>
          </cell>
          <cell r="I488">
            <v>4368</v>
          </cell>
          <cell r="J488">
            <v>4368</v>
          </cell>
          <cell r="K488">
            <v>0</v>
          </cell>
          <cell r="L488">
            <v>0</v>
          </cell>
        </row>
        <row r="489">
          <cell r="B489">
            <v>112</v>
          </cell>
          <cell r="C489" t="str">
            <v>비상벨 철거</v>
          </cell>
          <cell r="D489">
            <v>0</v>
          </cell>
          <cell r="E489">
            <v>1</v>
          </cell>
          <cell r="F489" t="str">
            <v>개</v>
          </cell>
          <cell r="G489">
            <v>157</v>
          </cell>
          <cell r="H489">
            <v>157</v>
          </cell>
          <cell r="I489">
            <v>5242</v>
          </cell>
          <cell r="J489">
            <v>5242</v>
          </cell>
          <cell r="K489">
            <v>0</v>
          </cell>
          <cell r="L489">
            <v>0</v>
          </cell>
        </row>
        <row r="490">
          <cell r="B490">
            <v>119</v>
          </cell>
          <cell r="C490" t="str">
            <v>써지보호기(영상) 철거</v>
          </cell>
          <cell r="D490">
            <v>0</v>
          </cell>
          <cell r="E490">
            <v>1</v>
          </cell>
          <cell r="F490" t="str">
            <v>EA</v>
          </cell>
          <cell r="G490">
            <v>226</v>
          </cell>
          <cell r="H490">
            <v>226</v>
          </cell>
          <cell r="I490">
            <v>7553</v>
          </cell>
          <cell r="J490">
            <v>7553</v>
          </cell>
          <cell r="K490">
            <v>0</v>
          </cell>
          <cell r="L490">
            <v>0</v>
          </cell>
        </row>
        <row r="491">
          <cell r="B491">
            <v>120</v>
          </cell>
          <cell r="C491" t="str">
            <v>CODEC 철거</v>
          </cell>
          <cell r="D491" t="str">
            <v>MPEF-1/2/4, DUAL ENCODERING</v>
          </cell>
          <cell r="E491">
            <v>1</v>
          </cell>
          <cell r="F491" t="str">
            <v>대</v>
          </cell>
          <cell r="G491">
            <v>517</v>
          </cell>
          <cell r="H491">
            <v>517</v>
          </cell>
          <cell r="I491">
            <v>17256</v>
          </cell>
          <cell r="J491">
            <v>17256</v>
          </cell>
          <cell r="K491">
            <v>0</v>
          </cell>
          <cell r="L491">
            <v>0</v>
          </cell>
        </row>
        <row r="492">
          <cell r="B492">
            <v>121</v>
          </cell>
          <cell r="C492" t="str">
            <v>동보방송장치 철거</v>
          </cell>
          <cell r="D492" t="str">
            <v>AMP 내장(60W)</v>
          </cell>
          <cell r="E492">
            <v>1</v>
          </cell>
          <cell r="F492" t="str">
            <v>SET</v>
          </cell>
          <cell r="G492">
            <v>1051</v>
          </cell>
          <cell r="H492">
            <v>1051</v>
          </cell>
          <cell r="I492">
            <v>35045</v>
          </cell>
          <cell r="J492">
            <v>35045</v>
          </cell>
          <cell r="K492">
            <v>0</v>
          </cell>
          <cell r="L492">
            <v>0</v>
          </cell>
        </row>
        <row r="493">
          <cell r="B493">
            <v>122</v>
          </cell>
          <cell r="C493" t="str">
            <v>시그널컨버터 철거</v>
          </cell>
          <cell r="D493" t="str">
            <v>RS-232/485</v>
          </cell>
          <cell r="E493">
            <v>1</v>
          </cell>
          <cell r="F493" t="str">
            <v>SET</v>
          </cell>
          <cell r="G493">
            <v>687</v>
          </cell>
          <cell r="H493">
            <v>687</v>
          </cell>
          <cell r="I493">
            <v>22902</v>
          </cell>
          <cell r="J493">
            <v>22902</v>
          </cell>
          <cell r="K493">
            <v>0</v>
          </cell>
          <cell r="L493">
            <v>0</v>
          </cell>
        </row>
        <row r="494">
          <cell r="B494">
            <v>315</v>
          </cell>
          <cell r="C494" t="str">
            <v>전원케이블 포설</v>
          </cell>
          <cell r="D494" t="str">
            <v>VCT 1.5sq x 2C x 4열</v>
          </cell>
          <cell r="E494">
            <v>7</v>
          </cell>
          <cell r="F494" t="str">
            <v>m</v>
          </cell>
          <cell r="G494">
            <v>2964</v>
          </cell>
          <cell r="H494">
            <v>20748</v>
          </cell>
          <cell r="I494">
            <v>11066</v>
          </cell>
          <cell r="J494">
            <v>77462</v>
          </cell>
          <cell r="K494">
            <v>0</v>
          </cell>
          <cell r="L494">
            <v>0</v>
          </cell>
        </row>
        <row r="495">
          <cell r="B495">
            <v>317</v>
          </cell>
          <cell r="C495" t="str">
            <v>스피커케이블</v>
          </cell>
          <cell r="D495" t="str">
            <v>SW 2300</v>
          </cell>
          <cell r="E495">
            <v>2.5</v>
          </cell>
          <cell r="F495" t="str">
            <v>m</v>
          </cell>
          <cell r="G495">
            <v>1285</v>
          </cell>
          <cell r="H495">
            <v>3212</v>
          </cell>
          <cell r="I495">
            <v>2621</v>
          </cell>
          <cell r="J495">
            <v>6552</v>
          </cell>
          <cell r="K495">
            <v>0</v>
          </cell>
          <cell r="L495">
            <v>0</v>
          </cell>
        </row>
        <row r="496">
          <cell r="B496">
            <v>318</v>
          </cell>
          <cell r="C496" t="str">
            <v>LAN 케이블 포설</v>
          </cell>
          <cell r="D496" t="str">
            <v>UTP Cat 6 4P x 1열</v>
          </cell>
          <cell r="E496">
            <v>8.5</v>
          </cell>
          <cell r="F496" t="str">
            <v>m</v>
          </cell>
          <cell r="G496">
            <v>557</v>
          </cell>
          <cell r="H496">
            <v>4734</v>
          </cell>
          <cell r="I496">
            <v>4068</v>
          </cell>
          <cell r="J496">
            <v>34578</v>
          </cell>
          <cell r="K496">
            <v>0</v>
          </cell>
          <cell r="L496">
            <v>0</v>
          </cell>
        </row>
        <row r="497">
          <cell r="B497">
            <v>321</v>
          </cell>
          <cell r="C497" t="str">
            <v>LAN 케이블 포설</v>
          </cell>
          <cell r="D497" t="str">
            <v>UTP Cat 6 4P x 4열</v>
          </cell>
          <cell r="E497">
            <v>7</v>
          </cell>
          <cell r="F497" t="str">
            <v>m</v>
          </cell>
          <cell r="G497">
            <v>2156</v>
          </cell>
          <cell r="H497">
            <v>15092</v>
          </cell>
          <cell r="I497">
            <v>13833</v>
          </cell>
          <cell r="J497">
            <v>96831</v>
          </cell>
          <cell r="K497">
            <v>0</v>
          </cell>
          <cell r="L497">
            <v>0</v>
          </cell>
        </row>
        <row r="498">
          <cell r="B498" t="str">
            <v>멀티콘센트접지2구</v>
          </cell>
          <cell r="C498" t="str">
            <v>멀티콘센트</v>
          </cell>
          <cell r="D498" t="str">
            <v>접지2구</v>
          </cell>
          <cell r="E498">
            <v>1</v>
          </cell>
          <cell r="F498" t="str">
            <v>EA</v>
          </cell>
          <cell r="G498">
            <v>6300</v>
          </cell>
          <cell r="H498">
            <v>6300</v>
          </cell>
          <cell r="J498">
            <v>0</v>
          </cell>
          <cell r="L498">
            <v>0</v>
          </cell>
        </row>
        <row r="499">
          <cell r="B499" t="str">
            <v>멀티콘센트접지6구</v>
          </cell>
          <cell r="C499" t="str">
            <v>멀티콘센트</v>
          </cell>
          <cell r="D499" t="str">
            <v>접지6구</v>
          </cell>
          <cell r="E499">
            <v>2</v>
          </cell>
          <cell r="F499" t="str">
            <v>EA</v>
          </cell>
          <cell r="G499">
            <v>12400</v>
          </cell>
          <cell r="H499">
            <v>24800</v>
          </cell>
          <cell r="J499">
            <v>0</v>
          </cell>
          <cell r="L499">
            <v>0</v>
          </cell>
        </row>
        <row r="504">
          <cell r="B504">
            <v>3080</v>
          </cell>
          <cell r="D504" t="str">
            <v>계</v>
          </cell>
          <cell r="H504">
            <v>328706</v>
          </cell>
          <cell r="J504">
            <v>476264</v>
          </cell>
          <cell r="L504">
            <v>0</v>
          </cell>
        </row>
        <row r="505">
          <cell r="B505">
            <v>2081</v>
          </cell>
          <cell r="C505" t="str">
            <v>2.21 기흥구 고매동 819-28 TF냉장 앞, (고매1리 입구) 고매3리</v>
          </cell>
        </row>
        <row r="506">
          <cell r="B506">
            <v>101</v>
          </cell>
          <cell r="C506" t="str">
            <v>SPEED DOME CAMERA 철거</v>
          </cell>
          <cell r="D506" t="str">
            <v>41만화소</v>
          </cell>
          <cell r="E506">
            <v>1</v>
          </cell>
          <cell r="F506" t="str">
            <v>EA</v>
          </cell>
          <cell r="G506">
            <v>1064</v>
          </cell>
          <cell r="H506">
            <v>1064</v>
          </cell>
          <cell r="I506">
            <v>35490</v>
          </cell>
          <cell r="J506">
            <v>35490</v>
          </cell>
          <cell r="K506">
            <v>0</v>
          </cell>
          <cell r="L506">
            <v>0</v>
          </cell>
        </row>
        <row r="507">
          <cell r="B507">
            <v>103</v>
          </cell>
          <cell r="C507" t="str">
            <v>돔카메라 고정용 브래킷 설치</v>
          </cell>
          <cell r="D507" t="str">
            <v>제작사양</v>
          </cell>
          <cell r="E507">
            <v>1</v>
          </cell>
          <cell r="F507" t="str">
            <v>EA</v>
          </cell>
          <cell r="G507">
            <v>51035</v>
          </cell>
          <cell r="H507">
            <v>51035</v>
          </cell>
          <cell r="I507">
            <v>34514</v>
          </cell>
          <cell r="J507">
            <v>34514</v>
          </cell>
          <cell r="K507">
            <v>0</v>
          </cell>
          <cell r="L507">
            <v>0</v>
          </cell>
        </row>
        <row r="508">
          <cell r="B508">
            <v>104</v>
          </cell>
          <cell r="C508" t="str">
            <v>돔카메라 고정용 브래킷 철거</v>
          </cell>
          <cell r="D508" t="str">
            <v>제작사양</v>
          </cell>
          <cell r="E508">
            <v>1</v>
          </cell>
          <cell r="F508" t="str">
            <v>EA</v>
          </cell>
          <cell r="G508">
            <v>310</v>
          </cell>
          <cell r="H508">
            <v>310</v>
          </cell>
          <cell r="I508">
            <v>10353</v>
          </cell>
          <cell r="J508">
            <v>10353</v>
          </cell>
          <cell r="K508">
            <v>0</v>
          </cell>
          <cell r="L508">
            <v>0</v>
          </cell>
        </row>
        <row r="509">
          <cell r="B509">
            <v>105</v>
          </cell>
          <cell r="C509" t="str">
            <v>고정형 CAMERA 브래킷 설치</v>
          </cell>
          <cell r="D509" t="str">
            <v>제작사양</v>
          </cell>
          <cell r="E509">
            <v>1</v>
          </cell>
          <cell r="F509" t="str">
            <v>EA</v>
          </cell>
          <cell r="G509">
            <v>81035</v>
          </cell>
          <cell r="H509">
            <v>81035</v>
          </cell>
          <cell r="I509">
            <v>34514</v>
          </cell>
          <cell r="J509">
            <v>34514</v>
          </cell>
          <cell r="K509">
            <v>0</v>
          </cell>
          <cell r="L509">
            <v>0</v>
          </cell>
        </row>
        <row r="510">
          <cell r="B510">
            <v>106</v>
          </cell>
          <cell r="C510" t="str">
            <v>스피커 설치</v>
          </cell>
          <cell r="D510" t="str">
            <v>20W, 8Ω</v>
          </cell>
          <cell r="E510">
            <v>1</v>
          </cell>
          <cell r="F510" t="str">
            <v>개</v>
          </cell>
          <cell r="G510">
            <v>67035</v>
          </cell>
          <cell r="H510">
            <v>67035</v>
          </cell>
          <cell r="I510">
            <v>34514</v>
          </cell>
          <cell r="J510">
            <v>34514</v>
          </cell>
          <cell r="K510">
            <v>0</v>
          </cell>
          <cell r="L510">
            <v>0</v>
          </cell>
        </row>
        <row r="511">
          <cell r="B511">
            <v>107</v>
          </cell>
          <cell r="C511" t="str">
            <v>스피커 철거</v>
          </cell>
          <cell r="D511">
            <v>0</v>
          </cell>
          <cell r="E511">
            <v>1</v>
          </cell>
          <cell r="F511" t="str">
            <v>개</v>
          </cell>
          <cell r="G511">
            <v>310</v>
          </cell>
          <cell r="H511">
            <v>310</v>
          </cell>
          <cell r="I511">
            <v>10353</v>
          </cell>
          <cell r="J511">
            <v>10353</v>
          </cell>
          <cell r="K511">
            <v>0</v>
          </cell>
          <cell r="L511">
            <v>0</v>
          </cell>
        </row>
        <row r="512">
          <cell r="B512">
            <v>108</v>
          </cell>
          <cell r="C512" t="str">
            <v>경광등 설치</v>
          </cell>
          <cell r="D512" t="str">
            <v>크세논램프 5W, ABS</v>
          </cell>
          <cell r="E512">
            <v>1</v>
          </cell>
          <cell r="F512" t="str">
            <v>개</v>
          </cell>
          <cell r="G512">
            <v>50262</v>
          </cell>
          <cell r="H512">
            <v>50262</v>
          </cell>
          <cell r="I512">
            <v>8737</v>
          </cell>
          <cell r="J512">
            <v>8737</v>
          </cell>
          <cell r="K512">
            <v>0</v>
          </cell>
          <cell r="L512">
            <v>0</v>
          </cell>
        </row>
        <row r="513">
          <cell r="B513">
            <v>109</v>
          </cell>
          <cell r="C513" t="str">
            <v>경광등 철거</v>
          </cell>
          <cell r="D513" t="str">
            <v>크세논램프 5W, ABS</v>
          </cell>
          <cell r="E513">
            <v>1</v>
          </cell>
          <cell r="F513" t="str">
            <v>개</v>
          </cell>
          <cell r="G513">
            <v>131</v>
          </cell>
          <cell r="H513">
            <v>131</v>
          </cell>
          <cell r="I513">
            <v>4368</v>
          </cell>
          <cell r="J513">
            <v>4368</v>
          </cell>
          <cell r="K513">
            <v>0</v>
          </cell>
          <cell r="L513">
            <v>0</v>
          </cell>
        </row>
        <row r="514">
          <cell r="B514">
            <v>112</v>
          </cell>
          <cell r="C514" t="str">
            <v>비상벨 철거</v>
          </cell>
          <cell r="D514">
            <v>0</v>
          </cell>
          <cell r="E514">
            <v>1</v>
          </cell>
          <cell r="F514" t="str">
            <v>개</v>
          </cell>
          <cell r="G514">
            <v>157</v>
          </cell>
          <cell r="H514">
            <v>157</v>
          </cell>
          <cell r="I514">
            <v>5242</v>
          </cell>
          <cell r="J514">
            <v>5242</v>
          </cell>
          <cell r="K514">
            <v>0</v>
          </cell>
          <cell r="L514">
            <v>0</v>
          </cell>
        </row>
        <row r="515">
          <cell r="B515">
            <v>119</v>
          </cell>
          <cell r="C515" t="str">
            <v>써지보호기(영상) 철거</v>
          </cell>
          <cell r="D515">
            <v>0</v>
          </cell>
          <cell r="E515">
            <v>1</v>
          </cell>
          <cell r="F515" t="str">
            <v>EA</v>
          </cell>
          <cell r="G515">
            <v>226</v>
          </cell>
          <cell r="H515">
            <v>226</v>
          </cell>
          <cell r="I515">
            <v>7553</v>
          </cell>
          <cell r="J515">
            <v>7553</v>
          </cell>
          <cell r="K515">
            <v>0</v>
          </cell>
          <cell r="L515">
            <v>0</v>
          </cell>
        </row>
        <row r="516">
          <cell r="B516">
            <v>120</v>
          </cell>
          <cell r="C516" t="str">
            <v>CODEC 철거</v>
          </cell>
          <cell r="D516" t="str">
            <v>MPEF-1/2/4, DUAL ENCODERING</v>
          </cell>
          <cell r="E516">
            <v>1</v>
          </cell>
          <cell r="F516" t="str">
            <v>대</v>
          </cell>
          <cell r="G516">
            <v>517</v>
          </cell>
          <cell r="H516">
            <v>517</v>
          </cell>
          <cell r="I516">
            <v>17256</v>
          </cell>
          <cell r="J516">
            <v>17256</v>
          </cell>
          <cell r="K516">
            <v>0</v>
          </cell>
          <cell r="L516">
            <v>0</v>
          </cell>
        </row>
        <row r="517">
          <cell r="B517">
            <v>121</v>
          </cell>
          <cell r="C517" t="str">
            <v>동보방송장치 철거</v>
          </cell>
          <cell r="D517" t="str">
            <v>AMP 내장(60W)</v>
          </cell>
          <cell r="E517">
            <v>1</v>
          </cell>
          <cell r="F517" t="str">
            <v>SET</v>
          </cell>
          <cell r="G517">
            <v>1051</v>
          </cell>
          <cell r="H517">
            <v>1051</v>
          </cell>
          <cell r="I517">
            <v>35045</v>
          </cell>
          <cell r="J517">
            <v>35045</v>
          </cell>
          <cell r="K517">
            <v>0</v>
          </cell>
          <cell r="L517">
            <v>0</v>
          </cell>
        </row>
        <row r="518">
          <cell r="B518">
            <v>122</v>
          </cell>
          <cell r="C518" t="str">
            <v>시그널컨버터 철거</v>
          </cell>
          <cell r="D518" t="str">
            <v>RS-232/485</v>
          </cell>
          <cell r="E518">
            <v>1</v>
          </cell>
          <cell r="F518" t="str">
            <v>SET</v>
          </cell>
          <cell r="G518">
            <v>687</v>
          </cell>
          <cell r="H518">
            <v>687</v>
          </cell>
          <cell r="I518">
            <v>22902</v>
          </cell>
          <cell r="J518">
            <v>22902</v>
          </cell>
          <cell r="K518">
            <v>0</v>
          </cell>
          <cell r="L518">
            <v>0</v>
          </cell>
        </row>
        <row r="519">
          <cell r="B519">
            <v>315</v>
          </cell>
          <cell r="C519" t="str">
            <v>전원케이블 포설</v>
          </cell>
          <cell r="D519" t="str">
            <v>VCT 1.5sq x 2C x 4열</v>
          </cell>
          <cell r="E519">
            <v>8</v>
          </cell>
          <cell r="F519" t="str">
            <v>m</v>
          </cell>
          <cell r="G519">
            <v>2964</v>
          </cell>
          <cell r="H519">
            <v>23712</v>
          </cell>
          <cell r="I519">
            <v>11066</v>
          </cell>
          <cell r="J519">
            <v>88528</v>
          </cell>
          <cell r="K519">
            <v>0</v>
          </cell>
          <cell r="L519">
            <v>0</v>
          </cell>
        </row>
        <row r="520">
          <cell r="B520">
            <v>317</v>
          </cell>
          <cell r="C520" t="str">
            <v>스피커케이블</v>
          </cell>
          <cell r="D520" t="str">
            <v>SW 2300</v>
          </cell>
          <cell r="E520">
            <v>2.5</v>
          </cell>
          <cell r="F520" t="str">
            <v>m</v>
          </cell>
          <cell r="G520">
            <v>1285</v>
          </cell>
          <cell r="H520">
            <v>3212</v>
          </cell>
          <cell r="I520">
            <v>2621</v>
          </cell>
          <cell r="J520">
            <v>6552</v>
          </cell>
          <cell r="K520">
            <v>0</v>
          </cell>
          <cell r="L520">
            <v>0</v>
          </cell>
        </row>
        <row r="521">
          <cell r="B521">
            <v>318</v>
          </cell>
          <cell r="C521" t="str">
            <v>LAN 케이블 포설</v>
          </cell>
          <cell r="D521" t="str">
            <v>UTP Cat 6 4P x 1열</v>
          </cell>
          <cell r="E521">
            <v>9.5</v>
          </cell>
          <cell r="F521" t="str">
            <v>m</v>
          </cell>
          <cell r="G521">
            <v>557</v>
          </cell>
          <cell r="H521">
            <v>5291</v>
          </cell>
          <cell r="I521">
            <v>4068</v>
          </cell>
          <cell r="J521">
            <v>38646</v>
          </cell>
          <cell r="K521">
            <v>0</v>
          </cell>
          <cell r="L521">
            <v>0</v>
          </cell>
        </row>
        <row r="522">
          <cell r="B522">
            <v>321</v>
          </cell>
          <cell r="C522" t="str">
            <v>LAN 케이블 포설</v>
          </cell>
          <cell r="D522" t="str">
            <v>UTP Cat 6 4P x 4열</v>
          </cell>
          <cell r="E522">
            <v>8</v>
          </cell>
          <cell r="F522" t="str">
            <v>m</v>
          </cell>
          <cell r="G522">
            <v>2156</v>
          </cell>
          <cell r="H522">
            <v>17248</v>
          </cell>
          <cell r="I522">
            <v>13833</v>
          </cell>
          <cell r="J522">
            <v>110664</v>
          </cell>
          <cell r="K522">
            <v>0</v>
          </cell>
          <cell r="L522">
            <v>0</v>
          </cell>
        </row>
        <row r="523">
          <cell r="B523" t="str">
            <v>멀티콘센트접지2구</v>
          </cell>
          <cell r="C523" t="str">
            <v>멀티콘센트</v>
          </cell>
          <cell r="D523" t="str">
            <v>접지2구</v>
          </cell>
          <cell r="E523">
            <v>1</v>
          </cell>
          <cell r="F523" t="str">
            <v>EA</v>
          </cell>
          <cell r="G523">
            <v>6300</v>
          </cell>
          <cell r="H523">
            <v>6300</v>
          </cell>
          <cell r="J523">
            <v>0</v>
          </cell>
          <cell r="L523">
            <v>0</v>
          </cell>
        </row>
        <row r="524">
          <cell r="B524" t="str">
            <v>멀티콘센트접지6구</v>
          </cell>
          <cell r="C524" t="str">
            <v>멀티콘센트</v>
          </cell>
          <cell r="D524" t="str">
            <v>접지6구</v>
          </cell>
          <cell r="E524">
            <v>2</v>
          </cell>
          <cell r="F524" t="str">
            <v>EA</v>
          </cell>
          <cell r="G524">
            <v>12400</v>
          </cell>
          <cell r="H524">
            <v>24800</v>
          </cell>
          <cell r="J524">
            <v>0</v>
          </cell>
          <cell r="L524">
            <v>0</v>
          </cell>
        </row>
        <row r="529">
          <cell r="B529">
            <v>3081</v>
          </cell>
          <cell r="D529" t="str">
            <v>계</v>
          </cell>
          <cell r="H529">
            <v>334383</v>
          </cell>
          <cell r="J529">
            <v>505231</v>
          </cell>
          <cell r="L529">
            <v>0</v>
          </cell>
        </row>
        <row r="530">
          <cell r="B530">
            <v>2082</v>
          </cell>
          <cell r="C530" t="str">
            <v>2.22 기흥구 구갈동 411-12 공동어시장 앞(537-6)</v>
          </cell>
        </row>
        <row r="531">
          <cell r="B531">
            <v>101</v>
          </cell>
          <cell r="C531" t="str">
            <v>SPEED DOME CAMERA 철거</v>
          </cell>
          <cell r="D531" t="str">
            <v>41만화소</v>
          </cell>
          <cell r="E531">
            <v>1</v>
          </cell>
          <cell r="F531" t="str">
            <v>EA</v>
          </cell>
          <cell r="G531">
            <v>1064</v>
          </cell>
          <cell r="H531">
            <v>1064</v>
          </cell>
          <cell r="I531">
            <v>35490</v>
          </cell>
          <cell r="J531">
            <v>35490</v>
          </cell>
          <cell r="K531">
            <v>0</v>
          </cell>
          <cell r="L531">
            <v>0</v>
          </cell>
        </row>
        <row r="532">
          <cell r="B532">
            <v>103</v>
          </cell>
          <cell r="C532" t="str">
            <v>돔카메라 고정용 브래킷 설치</v>
          </cell>
          <cell r="D532" t="str">
            <v>제작사양</v>
          </cell>
          <cell r="E532">
            <v>1</v>
          </cell>
          <cell r="F532" t="str">
            <v>EA</v>
          </cell>
          <cell r="G532">
            <v>51035</v>
          </cell>
          <cell r="H532">
            <v>51035</v>
          </cell>
          <cell r="I532">
            <v>34514</v>
          </cell>
          <cell r="J532">
            <v>34514</v>
          </cell>
          <cell r="K532">
            <v>0</v>
          </cell>
          <cell r="L532">
            <v>0</v>
          </cell>
        </row>
        <row r="533">
          <cell r="B533">
            <v>104</v>
          </cell>
          <cell r="C533" t="str">
            <v>돔카메라 고정용 브래킷 철거</v>
          </cell>
          <cell r="D533" t="str">
            <v>제작사양</v>
          </cell>
          <cell r="E533">
            <v>1</v>
          </cell>
          <cell r="F533" t="str">
            <v>EA</v>
          </cell>
          <cell r="G533">
            <v>310</v>
          </cell>
          <cell r="H533">
            <v>310</v>
          </cell>
          <cell r="I533">
            <v>10353</v>
          </cell>
          <cell r="J533">
            <v>10353</v>
          </cell>
          <cell r="K533">
            <v>0</v>
          </cell>
          <cell r="L533">
            <v>0</v>
          </cell>
        </row>
        <row r="534">
          <cell r="B534">
            <v>105</v>
          </cell>
          <cell r="C534" t="str">
            <v>고정형 CAMERA 브래킷 설치</v>
          </cell>
          <cell r="D534" t="str">
            <v>제작사양</v>
          </cell>
          <cell r="E534">
            <v>1</v>
          </cell>
          <cell r="F534" t="str">
            <v>EA</v>
          </cell>
          <cell r="G534">
            <v>81035</v>
          </cell>
          <cell r="H534">
            <v>81035</v>
          </cell>
          <cell r="I534">
            <v>34514</v>
          </cell>
          <cell r="J534">
            <v>34514</v>
          </cell>
          <cell r="K534">
            <v>0</v>
          </cell>
          <cell r="L534">
            <v>0</v>
          </cell>
        </row>
        <row r="535">
          <cell r="B535">
            <v>106</v>
          </cell>
          <cell r="C535" t="str">
            <v>스피커 설치</v>
          </cell>
          <cell r="D535" t="str">
            <v>20W, 8Ω</v>
          </cell>
          <cell r="E535">
            <v>1</v>
          </cell>
          <cell r="F535" t="str">
            <v>개</v>
          </cell>
          <cell r="G535">
            <v>67035</v>
          </cell>
          <cell r="H535">
            <v>67035</v>
          </cell>
          <cell r="I535">
            <v>34514</v>
          </cell>
          <cell r="J535">
            <v>34514</v>
          </cell>
          <cell r="K535">
            <v>0</v>
          </cell>
          <cell r="L535">
            <v>0</v>
          </cell>
        </row>
        <row r="536">
          <cell r="B536">
            <v>107</v>
          </cell>
          <cell r="C536" t="str">
            <v>스피커 철거</v>
          </cell>
          <cell r="D536">
            <v>0</v>
          </cell>
          <cell r="E536">
            <v>1</v>
          </cell>
          <cell r="F536" t="str">
            <v>개</v>
          </cell>
          <cell r="G536">
            <v>310</v>
          </cell>
          <cell r="H536">
            <v>310</v>
          </cell>
          <cell r="I536">
            <v>10353</v>
          </cell>
          <cell r="J536">
            <v>10353</v>
          </cell>
          <cell r="K536">
            <v>0</v>
          </cell>
          <cell r="L536">
            <v>0</v>
          </cell>
        </row>
        <row r="537">
          <cell r="B537">
            <v>108</v>
          </cell>
          <cell r="C537" t="str">
            <v>경광등 설치</v>
          </cell>
          <cell r="D537" t="str">
            <v>크세논램프 5W, ABS</v>
          </cell>
          <cell r="E537">
            <v>1</v>
          </cell>
          <cell r="F537" t="str">
            <v>개</v>
          </cell>
          <cell r="G537">
            <v>50262</v>
          </cell>
          <cell r="H537">
            <v>50262</v>
          </cell>
          <cell r="I537">
            <v>8737</v>
          </cell>
          <cell r="J537">
            <v>8737</v>
          </cell>
          <cell r="K537">
            <v>0</v>
          </cell>
          <cell r="L537">
            <v>0</v>
          </cell>
        </row>
        <row r="538">
          <cell r="B538">
            <v>109</v>
          </cell>
          <cell r="C538" t="str">
            <v>경광등 철거</v>
          </cell>
          <cell r="D538" t="str">
            <v>크세논램프 5W, ABS</v>
          </cell>
          <cell r="E538">
            <v>1</v>
          </cell>
          <cell r="F538" t="str">
            <v>개</v>
          </cell>
          <cell r="G538">
            <v>131</v>
          </cell>
          <cell r="H538">
            <v>131</v>
          </cell>
          <cell r="I538">
            <v>4368</v>
          </cell>
          <cell r="J538">
            <v>4368</v>
          </cell>
          <cell r="K538">
            <v>0</v>
          </cell>
          <cell r="L538">
            <v>0</v>
          </cell>
        </row>
        <row r="539">
          <cell r="B539">
            <v>112</v>
          </cell>
          <cell r="C539" t="str">
            <v>비상벨 철거</v>
          </cell>
          <cell r="D539">
            <v>0</v>
          </cell>
          <cell r="E539">
            <v>1</v>
          </cell>
          <cell r="F539" t="str">
            <v>개</v>
          </cell>
          <cell r="G539">
            <v>157</v>
          </cell>
          <cell r="H539">
            <v>157</v>
          </cell>
          <cell r="I539">
            <v>5242</v>
          </cell>
          <cell r="J539">
            <v>5242</v>
          </cell>
          <cell r="K539">
            <v>0</v>
          </cell>
          <cell r="L539">
            <v>0</v>
          </cell>
        </row>
        <row r="540">
          <cell r="B540">
            <v>119</v>
          </cell>
          <cell r="C540" t="str">
            <v>써지보호기(영상) 철거</v>
          </cell>
          <cell r="D540">
            <v>0</v>
          </cell>
          <cell r="E540">
            <v>1</v>
          </cell>
          <cell r="F540" t="str">
            <v>EA</v>
          </cell>
          <cell r="G540">
            <v>226</v>
          </cell>
          <cell r="H540">
            <v>226</v>
          </cell>
          <cell r="I540">
            <v>7553</v>
          </cell>
          <cell r="J540">
            <v>7553</v>
          </cell>
          <cell r="K540">
            <v>0</v>
          </cell>
          <cell r="L540">
            <v>0</v>
          </cell>
        </row>
        <row r="541">
          <cell r="B541">
            <v>120</v>
          </cell>
          <cell r="C541" t="str">
            <v>CODEC 철거</v>
          </cell>
          <cell r="D541" t="str">
            <v>MPEF-1/2/4, DUAL ENCODERING</v>
          </cell>
          <cell r="E541">
            <v>1</v>
          </cell>
          <cell r="F541" t="str">
            <v>대</v>
          </cell>
          <cell r="G541">
            <v>517</v>
          </cell>
          <cell r="H541">
            <v>517</v>
          </cell>
          <cell r="I541">
            <v>17256</v>
          </cell>
          <cell r="J541">
            <v>17256</v>
          </cell>
          <cell r="K541">
            <v>0</v>
          </cell>
          <cell r="L541">
            <v>0</v>
          </cell>
        </row>
        <row r="542">
          <cell r="B542">
            <v>121</v>
          </cell>
          <cell r="C542" t="str">
            <v>동보방송장치 철거</v>
          </cell>
          <cell r="D542" t="str">
            <v>AMP 내장(60W)</v>
          </cell>
          <cell r="E542">
            <v>1</v>
          </cell>
          <cell r="F542" t="str">
            <v>SET</v>
          </cell>
          <cell r="G542">
            <v>1051</v>
          </cell>
          <cell r="H542">
            <v>1051</v>
          </cell>
          <cell r="I542">
            <v>35045</v>
          </cell>
          <cell r="J542">
            <v>35045</v>
          </cell>
          <cell r="K542">
            <v>0</v>
          </cell>
          <cell r="L542">
            <v>0</v>
          </cell>
        </row>
        <row r="543">
          <cell r="B543">
            <v>122</v>
          </cell>
          <cell r="C543" t="str">
            <v>시그널컨버터 철거</v>
          </cell>
          <cell r="D543" t="str">
            <v>RS-232/485</v>
          </cell>
          <cell r="E543">
            <v>1</v>
          </cell>
          <cell r="F543" t="str">
            <v>SET</v>
          </cell>
          <cell r="G543">
            <v>687</v>
          </cell>
          <cell r="H543">
            <v>687</v>
          </cell>
          <cell r="I543">
            <v>22902</v>
          </cell>
          <cell r="J543">
            <v>22902</v>
          </cell>
          <cell r="K543">
            <v>0</v>
          </cell>
          <cell r="L543">
            <v>0</v>
          </cell>
        </row>
        <row r="544">
          <cell r="B544">
            <v>316</v>
          </cell>
          <cell r="C544" t="str">
            <v>전원케이블 포설</v>
          </cell>
          <cell r="D544" t="str">
            <v>VCT 1.5sq x 2C x 5열</v>
          </cell>
          <cell r="E544">
            <v>6</v>
          </cell>
          <cell r="F544" t="str">
            <v>m</v>
          </cell>
          <cell r="G544">
            <v>3701</v>
          </cell>
          <cell r="H544">
            <v>22206</v>
          </cell>
          <cell r="I544">
            <v>13670</v>
          </cell>
          <cell r="J544">
            <v>82020</v>
          </cell>
          <cell r="K544">
            <v>0</v>
          </cell>
          <cell r="L544">
            <v>0</v>
          </cell>
        </row>
        <row r="545">
          <cell r="B545">
            <v>317</v>
          </cell>
          <cell r="C545" t="str">
            <v>스피커케이블</v>
          </cell>
          <cell r="D545" t="str">
            <v>SW 2300</v>
          </cell>
          <cell r="E545">
            <v>2.5</v>
          </cell>
          <cell r="F545" t="str">
            <v>m</v>
          </cell>
          <cell r="G545">
            <v>1285</v>
          </cell>
          <cell r="H545">
            <v>3212</v>
          </cell>
          <cell r="I545">
            <v>2621</v>
          </cell>
          <cell r="J545">
            <v>6552</v>
          </cell>
          <cell r="K545">
            <v>0</v>
          </cell>
          <cell r="L545">
            <v>0</v>
          </cell>
        </row>
        <row r="546">
          <cell r="B546">
            <v>318</v>
          </cell>
          <cell r="C546" t="str">
            <v>LAN 케이블 포설</v>
          </cell>
          <cell r="D546" t="str">
            <v>UTP Cat 6 4P x 1열</v>
          </cell>
          <cell r="E546">
            <v>7.5</v>
          </cell>
          <cell r="F546" t="str">
            <v>m</v>
          </cell>
          <cell r="G546">
            <v>557</v>
          </cell>
          <cell r="H546">
            <v>4177</v>
          </cell>
          <cell r="I546">
            <v>4068</v>
          </cell>
          <cell r="J546">
            <v>30510</v>
          </cell>
          <cell r="K546">
            <v>0</v>
          </cell>
          <cell r="L546">
            <v>0</v>
          </cell>
        </row>
        <row r="547">
          <cell r="B547">
            <v>322</v>
          </cell>
          <cell r="C547" t="str">
            <v>LAN 케이블 포설</v>
          </cell>
          <cell r="D547" t="str">
            <v>UTP Cat 6 4P x 5열</v>
          </cell>
          <cell r="E547">
            <v>6</v>
          </cell>
          <cell r="F547" t="str">
            <v>m</v>
          </cell>
          <cell r="G547">
            <v>2690</v>
          </cell>
          <cell r="H547">
            <v>16140</v>
          </cell>
          <cell r="I547">
            <v>17088</v>
          </cell>
          <cell r="J547">
            <v>102528</v>
          </cell>
          <cell r="K547">
            <v>0</v>
          </cell>
          <cell r="L547">
            <v>0</v>
          </cell>
        </row>
        <row r="548">
          <cell r="B548" t="str">
            <v>멀티콘센트접지2구</v>
          </cell>
          <cell r="C548" t="str">
            <v>멀티콘센트</v>
          </cell>
          <cell r="D548" t="str">
            <v>접지2구</v>
          </cell>
          <cell r="E548">
            <v>1</v>
          </cell>
          <cell r="F548" t="str">
            <v>EA</v>
          </cell>
          <cell r="G548">
            <v>6300</v>
          </cell>
          <cell r="H548">
            <v>6300</v>
          </cell>
          <cell r="J548">
            <v>0</v>
          </cell>
          <cell r="L548">
            <v>0</v>
          </cell>
        </row>
        <row r="549">
          <cell r="B549" t="str">
            <v>멀티콘센트접지6구</v>
          </cell>
          <cell r="C549" t="str">
            <v>멀티콘센트</v>
          </cell>
          <cell r="D549" t="str">
            <v>접지6구</v>
          </cell>
          <cell r="E549">
            <v>2</v>
          </cell>
          <cell r="F549" t="str">
            <v>EA</v>
          </cell>
          <cell r="G549">
            <v>12400</v>
          </cell>
          <cell r="H549">
            <v>24800</v>
          </cell>
          <cell r="J549">
            <v>0</v>
          </cell>
          <cell r="L549">
            <v>0</v>
          </cell>
        </row>
        <row r="554">
          <cell r="B554">
            <v>3082</v>
          </cell>
          <cell r="D554" t="str">
            <v>계</v>
          </cell>
          <cell r="H554">
            <v>330655</v>
          </cell>
          <cell r="J554">
            <v>482451</v>
          </cell>
          <cell r="L554">
            <v>0</v>
          </cell>
        </row>
        <row r="555">
          <cell r="B555">
            <v>2083</v>
          </cell>
          <cell r="C555" t="str">
            <v>2.23 기흥구 보정동 1144-1 수지 주니어 스포츠클럽 삼거리</v>
          </cell>
        </row>
        <row r="556">
          <cell r="B556">
            <v>101</v>
          </cell>
          <cell r="C556" t="str">
            <v>SPEED DOME CAMERA 철거</v>
          </cell>
          <cell r="D556" t="str">
            <v>41만화소</v>
          </cell>
          <cell r="E556">
            <v>1</v>
          </cell>
          <cell r="F556" t="str">
            <v>EA</v>
          </cell>
          <cell r="G556">
            <v>1064</v>
          </cell>
          <cell r="H556">
            <v>1064</v>
          </cell>
          <cell r="I556">
            <v>35490</v>
          </cell>
          <cell r="J556">
            <v>35490</v>
          </cell>
          <cell r="K556">
            <v>0</v>
          </cell>
          <cell r="L556">
            <v>0</v>
          </cell>
        </row>
        <row r="557">
          <cell r="B557">
            <v>103</v>
          </cell>
          <cell r="C557" t="str">
            <v>돔카메라 고정용 브래킷 설치</v>
          </cell>
          <cell r="D557" t="str">
            <v>제작사양</v>
          </cell>
          <cell r="E557">
            <v>1</v>
          </cell>
          <cell r="F557" t="str">
            <v>EA</v>
          </cell>
          <cell r="G557">
            <v>51035</v>
          </cell>
          <cell r="H557">
            <v>51035</v>
          </cell>
          <cell r="I557">
            <v>34514</v>
          </cell>
          <cell r="J557">
            <v>34514</v>
          </cell>
          <cell r="K557">
            <v>0</v>
          </cell>
          <cell r="L557">
            <v>0</v>
          </cell>
        </row>
        <row r="558">
          <cell r="B558">
            <v>104</v>
          </cell>
          <cell r="C558" t="str">
            <v>돔카메라 고정용 브래킷 철거</v>
          </cell>
          <cell r="D558" t="str">
            <v>제작사양</v>
          </cell>
          <cell r="E558">
            <v>1</v>
          </cell>
          <cell r="F558" t="str">
            <v>EA</v>
          </cell>
          <cell r="G558">
            <v>310</v>
          </cell>
          <cell r="H558">
            <v>310</v>
          </cell>
          <cell r="I558">
            <v>10353</v>
          </cell>
          <cell r="J558">
            <v>10353</v>
          </cell>
          <cell r="K558">
            <v>0</v>
          </cell>
          <cell r="L558">
            <v>0</v>
          </cell>
        </row>
        <row r="559">
          <cell r="B559">
            <v>105</v>
          </cell>
          <cell r="C559" t="str">
            <v>고정형 CAMERA 브래킷 설치</v>
          </cell>
          <cell r="D559" t="str">
            <v>제작사양</v>
          </cell>
          <cell r="E559">
            <v>1</v>
          </cell>
          <cell r="F559" t="str">
            <v>EA</v>
          </cell>
          <cell r="G559">
            <v>81035</v>
          </cell>
          <cell r="H559">
            <v>81035</v>
          </cell>
          <cell r="I559">
            <v>34514</v>
          </cell>
          <cell r="J559">
            <v>34514</v>
          </cell>
          <cell r="K559">
            <v>0</v>
          </cell>
          <cell r="L559">
            <v>0</v>
          </cell>
        </row>
        <row r="560">
          <cell r="B560">
            <v>106</v>
          </cell>
          <cell r="C560" t="str">
            <v>스피커 설치</v>
          </cell>
          <cell r="D560" t="str">
            <v>20W, 8Ω</v>
          </cell>
          <cell r="E560">
            <v>1</v>
          </cell>
          <cell r="F560" t="str">
            <v>개</v>
          </cell>
          <cell r="G560">
            <v>67035</v>
          </cell>
          <cell r="H560">
            <v>67035</v>
          </cell>
          <cell r="I560">
            <v>34514</v>
          </cell>
          <cell r="J560">
            <v>34514</v>
          </cell>
          <cell r="K560">
            <v>0</v>
          </cell>
          <cell r="L560">
            <v>0</v>
          </cell>
        </row>
        <row r="561">
          <cell r="B561">
            <v>107</v>
          </cell>
          <cell r="C561" t="str">
            <v>스피커 철거</v>
          </cell>
          <cell r="D561">
            <v>0</v>
          </cell>
          <cell r="E561">
            <v>1</v>
          </cell>
          <cell r="F561" t="str">
            <v>개</v>
          </cell>
          <cell r="G561">
            <v>310</v>
          </cell>
          <cell r="H561">
            <v>310</v>
          </cell>
          <cell r="I561">
            <v>10353</v>
          </cell>
          <cell r="J561">
            <v>10353</v>
          </cell>
          <cell r="K561">
            <v>0</v>
          </cell>
          <cell r="L561">
            <v>0</v>
          </cell>
        </row>
        <row r="562">
          <cell r="B562">
            <v>108</v>
          </cell>
          <cell r="C562" t="str">
            <v>경광등 설치</v>
          </cell>
          <cell r="D562" t="str">
            <v>크세논램프 5W, ABS</v>
          </cell>
          <cell r="E562">
            <v>1</v>
          </cell>
          <cell r="F562" t="str">
            <v>개</v>
          </cell>
          <cell r="G562">
            <v>50262</v>
          </cell>
          <cell r="H562">
            <v>50262</v>
          </cell>
          <cell r="I562">
            <v>8737</v>
          </cell>
          <cell r="J562">
            <v>8737</v>
          </cell>
          <cell r="K562">
            <v>0</v>
          </cell>
          <cell r="L562">
            <v>0</v>
          </cell>
        </row>
        <row r="563">
          <cell r="B563">
            <v>109</v>
          </cell>
          <cell r="C563" t="str">
            <v>경광등 철거</v>
          </cell>
          <cell r="D563" t="str">
            <v>크세논램프 5W, ABS</v>
          </cell>
          <cell r="E563">
            <v>1</v>
          </cell>
          <cell r="F563" t="str">
            <v>개</v>
          </cell>
          <cell r="G563">
            <v>131</v>
          </cell>
          <cell r="H563">
            <v>131</v>
          </cell>
          <cell r="I563">
            <v>4368</v>
          </cell>
          <cell r="J563">
            <v>4368</v>
          </cell>
          <cell r="K563">
            <v>0</v>
          </cell>
          <cell r="L563">
            <v>0</v>
          </cell>
        </row>
        <row r="564">
          <cell r="B564">
            <v>112</v>
          </cell>
          <cell r="C564" t="str">
            <v>비상벨 철거</v>
          </cell>
          <cell r="D564">
            <v>0</v>
          </cell>
          <cell r="E564">
            <v>1</v>
          </cell>
          <cell r="F564" t="str">
            <v>개</v>
          </cell>
          <cell r="G564">
            <v>157</v>
          </cell>
          <cell r="H564">
            <v>157</v>
          </cell>
          <cell r="I564">
            <v>5242</v>
          </cell>
          <cell r="J564">
            <v>5242</v>
          </cell>
          <cell r="K564">
            <v>0</v>
          </cell>
          <cell r="L564">
            <v>0</v>
          </cell>
        </row>
        <row r="565">
          <cell r="B565">
            <v>119</v>
          </cell>
          <cell r="C565" t="str">
            <v>써지보호기(영상) 철거</v>
          </cell>
          <cell r="D565">
            <v>0</v>
          </cell>
          <cell r="E565">
            <v>1</v>
          </cell>
          <cell r="F565" t="str">
            <v>EA</v>
          </cell>
          <cell r="G565">
            <v>226</v>
          </cell>
          <cell r="H565">
            <v>226</v>
          </cell>
          <cell r="I565">
            <v>7553</v>
          </cell>
          <cell r="J565">
            <v>7553</v>
          </cell>
          <cell r="K565">
            <v>0</v>
          </cell>
          <cell r="L565">
            <v>0</v>
          </cell>
        </row>
        <row r="566">
          <cell r="B566">
            <v>120</v>
          </cell>
          <cell r="C566" t="str">
            <v>CODEC 철거</v>
          </cell>
          <cell r="D566" t="str">
            <v>MPEF-1/2/4, DUAL ENCODERING</v>
          </cell>
          <cell r="E566">
            <v>1</v>
          </cell>
          <cell r="F566" t="str">
            <v>대</v>
          </cell>
          <cell r="G566">
            <v>517</v>
          </cell>
          <cell r="H566">
            <v>517</v>
          </cell>
          <cell r="I566">
            <v>17256</v>
          </cell>
          <cell r="J566">
            <v>17256</v>
          </cell>
          <cell r="K566">
            <v>0</v>
          </cell>
          <cell r="L566">
            <v>0</v>
          </cell>
        </row>
        <row r="567">
          <cell r="B567">
            <v>121</v>
          </cell>
          <cell r="C567" t="str">
            <v>동보방송장치 철거</v>
          </cell>
          <cell r="D567" t="str">
            <v>AMP 내장(60W)</v>
          </cell>
          <cell r="E567">
            <v>1</v>
          </cell>
          <cell r="F567" t="str">
            <v>SET</v>
          </cell>
          <cell r="G567">
            <v>1051</v>
          </cell>
          <cell r="H567">
            <v>1051</v>
          </cell>
          <cell r="I567">
            <v>35045</v>
          </cell>
          <cell r="J567">
            <v>35045</v>
          </cell>
          <cell r="K567">
            <v>0</v>
          </cell>
          <cell r="L567">
            <v>0</v>
          </cell>
        </row>
        <row r="568">
          <cell r="B568">
            <v>122</v>
          </cell>
          <cell r="C568" t="str">
            <v>시그널컨버터 철거</v>
          </cell>
          <cell r="D568" t="str">
            <v>RS-232/485</v>
          </cell>
          <cell r="E568">
            <v>1</v>
          </cell>
          <cell r="F568" t="str">
            <v>SET</v>
          </cell>
          <cell r="G568">
            <v>687</v>
          </cell>
          <cell r="H568">
            <v>687</v>
          </cell>
          <cell r="I568">
            <v>22902</v>
          </cell>
          <cell r="J568">
            <v>22902</v>
          </cell>
          <cell r="K568">
            <v>0</v>
          </cell>
          <cell r="L568">
            <v>0</v>
          </cell>
        </row>
        <row r="569">
          <cell r="B569">
            <v>315</v>
          </cell>
          <cell r="C569" t="str">
            <v>전원케이블 포설</v>
          </cell>
          <cell r="D569" t="str">
            <v>VCT 1.5sq x 2C x 4열</v>
          </cell>
          <cell r="E569">
            <v>9</v>
          </cell>
          <cell r="F569" t="str">
            <v>m</v>
          </cell>
          <cell r="G569">
            <v>2964</v>
          </cell>
          <cell r="H569">
            <v>26676</v>
          </cell>
          <cell r="I569">
            <v>11066</v>
          </cell>
          <cell r="J569">
            <v>99594</v>
          </cell>
          <cell r="K569">
            <v>0</v>
          </cell>
          <cell r="L569">
            <v>0</v>
          </cell>
        </row>
        <row r="570">
          <cell r="B570">
            <v>317</v>
          </cell>
          <cell r="C570" t="str">
            <v>스피커케이블</v>
          </cell>
          <cell r="D570" t="str">
            <v>SW 2300</v>
          </cell>
          <cell r="E570">
            <v>2.5</v>
          </cell>
          <cell r="F570" t="str">
            <v>m</v>
          </cell>
          <cell r="G570">
            <v>1285</v>
          </cell>
          <cell r="H570">
            <v>3212</v>
          </cell>
          <cell r="I570">
            <v>2621</v>
          </cell>
          <cell r="J570">
            <v>6552</v>
          </cell>
          <cell r="K570">
            <v>0</v>
          </cell>
          <cell r="L570">
            <v>0</v>
          </cell>
        </row>
        <row r="571">
          <cell r="B571">
            <v>318</v>
          </cell>
          <cell r="C571" t="str">
            <v>LAN 케이블 포설</v>
          </cell>
          <cell r="D571" t="str">
            <v>UTP Cat 6 4P x 1열</v>
          </cell>
          <cell r="E571">
            <v>10.5</v>
          </cell>
          <cell r="F571" t="str">
            <v>m</v>
          </cell>
          <cell r="G571">
            <v>557</v>
          </cell>
          <cell r="H571">
            <v>5848</v>
          </cell>
          <cell r="I571">
            <v>4068</v>
          </cell>
          <cell r="J571">
            <v>42714</v>
          </cell>
          <cell r="K571">
            <v>0</v>
          </cell>
          <cell r="L571">
            <v>0</v>
          </cell>
        </row>
        <row r="572">
          <cell r="B572">
            <v>321</v>
          </cell>
          <cell r="C572" t="str">
            <v>LAN 케이블 포설</v>
          </cell>
          <cell r="D572" t="str">
            <v>UTP Cat 6 4P x 4열</v>
          </cell>
          <cell r="E572">
            <v>9</v>
          </cell>
          <cell r="F572" t="str">
            <v>m</v>
          </cell>
          <cell r="G572">
            <v>2156</v>
          </cell>
          <cell r="H572">
            <v>19404</v>
          </cell>
          <cell r="I572">
            <v>13833</v>
          </cell>
          <cell r="J572">
            <v>124497</v>
          </cell>
          <cell r="K572">
            <v>0</v>
          </cell>
          <cell r="L572">
            <v>0</v>
          </cell>
        </row>
        <row r="573">
          <cell r="B573" t="str">
            <v>멀티콘센트접지2구</v>
          </cell>
          <cell r="C573" t="str">
            <v>멀티콘센트</v>
          </cell>
          <cell r="D573" t="str">
            <v>접지2구</v>
          </cell>
          <cell r="E573">
            <v>1</v>
          </cell>
          <cell r="F573" t="str">
            <v>EA</v>
          </cell>
          <cell r="G573">
            <v>6300</v>
          </cell>
          <cell r="H573">
            <v>6300</v>
          </cell>
          <cell r="J573">
            <v>0</v>
          </cell>
          <cell r="L573">
            <v>0</v>
          </cell>
        </row>
        <row r="574">
          <cell r="B574" t="str">
            <v>멀티콘센트접지6구</v>
          </cell>
          <cell r="C574" t="str">
            <v>멀티콘센트</v>
          </cell>
          <cell r="D574" t="str">
            <v>접지6구</v>
          </cell>
          <cell r="E574">
            <v>2</v>
          </cell>
          <cell r="F574" t="str">
            <v>EA</v>
          </cell>
          <cell r="G574">
            <v>12400</v>
          </cell>
          <cell r="H574">
            <v>24800</v>
          </cell>
          <cell r="J574">
            <v>0</v>
          </cell>
          <cell r="L574">
            <v>0</v>
          </cell>
        </row>
        <row r="579">
          <cell r="B579">
            <v>3083</v>
          </cell>
          <cell r="D579" t="str">
            <v>계</v>
          </cell>
          <cell r="H579">
            <v>340060</v>
          </cell>
          <cell r="J579">
            <v>534198</v>
          </cell>
          <cell r="L579">
            <v>0</v>
          </cell>
        </row>
        <row r="580">
          <cell r="B580">
            <v>2084</v>
          </cell>
          <cell r="C580" t="str">
            <v>2.24 기흥구 상갈동 149-25 서해횟집 앞 도로</v>
          </cell>
        </row>
        <row r="581">
          <cell r="B581">
            <v>101</v>
          </cell>
          <cell r="C581" t="str">
            <v>SPEED DOME CAMERA 철거</v>
          </cell>
          <cell r="D581" t="str">
            <v>41만화소</v>
          </cell>
          <cell r="E581">
            <v>1</v>
          </cell>
          <cell r="F581" t="str">
            <v>EA</v>
          </cell>
          <cell r="G581">
            <v>1064</v>
          </cell>
          <cell r="H581">
            <v>1064</v>
          </cell>
          <cell r="I581">
            <v>35490</v>
          </cell>
          <cell r="J581">
            <v>35490</v>
          </cell>
          <cell r="K581">
            <v>0</v>
          </cell>
          <cell r="L581">
            <v>0</v>
          </cell>
        </row>
        <row r="582">
          <cell r="B582">
            <v>103</v>
          </cell>
          <cell r="C582" t="str">
            <v>돔카메라 고정용 브래킷 설치</v>
          </cell>
          <cell r="D582" t="str">
            <v>제작사양</v>
          </cell>
          <cell r="E582">
            <v>1</v>
          </cell>
          <cell r="F582" t="str">
            <v>EA</v>
          </cell>
          <cell r="G582">
            <v>51035</v>
          </cell>
          <cell r="H582">
            <v>51035</v>
          </cell>
          <cell r="I582">
            <v>34514</v>
          </cell>
          <cell r="J582">
            <v>34514</v>
          </cell>
          <cell r="K582">
            <v>0</v>
          </cell>
          <cell r="L582">
            <v>0</v>
          </cell>
        </row>
        <row r="583">
          <cell r="B583">
            <v>104</v>
          </cell>
          <cell r="C583" t="str">
            <v>돔카메라 고정용 브래킷 철거</v>
          </cell>
          <cell r="D583" t="str">
            <v>제작사양</v>
          </cell>
          <cell r="E583">
            <v>1</v>
          </cell>
          <cell r="F583" t="str">
            <v>EA</v>
          </cell>
          <cell r="G583">
            <v>310</v>
          </cell>
          <cell r="H583">
            <v>310</v>
          </cell>
          <cell r="I583">
            <v>10353</v>
          </cell>
          <cell r="J583">
            <v>10353</v>
          </cell>
          <cell r="K583">
            <v>0</v>
          </cell>
          <cell r="L583">
            <v>0</v>
          </cell>
        </row>
        <row r="584">
          <cell r="B584">
            <v>105</v>
          </cell>
          <cell r="C584" t="str">
            <v>고정형 CAMERA 브래킷 설치</v>
          </cell>
          <cell r="D584" t="str">
            <v>제작사양</v>
          </cell>
          <cell r="E584">
            <v>1</v>
          </cell>
          <cell r="F584" t="str">
            <v>EA</v>
          </cell>
          <cell r="G584">
            <v>81035</v>
          </cell>
          <cell r="H584">
            <v>81035</v>
          </cell>
          <cell r="I584">
            <v>34514</v>
          </cell>
          <cell r="J584">
            <v>34514</v>
          </cell>
          <cell r="K584">
            <v>0</v>
          </cell>
          <cell r="L584">
            <v>0</v>
          </cell>
        </row>
        <row r="585">
          <cell r="B585">
            <v>106</v>
          </cell>
          <cell r="C585" t="str">
            <v>스피커 설치</v>
          </cell>
          <cell r="D585" t="str">
            <v>20W, 8Ω</v>
          </cell>
          <cell r="E585">
            <v>1</v>
          </cell>
          <cell r="F585" t="str">
            <v>개</v>
          </cell>
          <cell r="G585">
            <v>67035</v>
          </cell>
          <cell r="H585">
            <v>67035</v>
          </cell>
          <cell r="I585">
            <v>34514</v>
          </cell>
          <cell r="J585">
            <v>34514</v>
          </cell>
          <cell r="K585">
            <v>0</v>
          </cell>
          <cell r="L585">
            <v>0</v>
          </cell>
        </row>
        <row r="586">
          <cell r="B586">
            <v>107</v>
          </cell>
          <cell r="C586" t="str">
            <v>스피커 철거</v>
          </cell>
          <cell r="D586">
            <v>0</v>
          </cell>
          <cell r="E586">
            <v>1</v>
          </cell>
          <cell r="F586" t="str">
            <v>개</v>
          </cell>
          <cell r="G586">
            <v>310</v>
          </cell>
          <cell r="H586">
            <v>310</v>
          </cell>
          <cell r="I586">
            <v>10353</v>
          </cell>
          <cell r="J586">
            <v>10353</v>
          </cell>
          <cell r="K586">
            <v>0</v>
          </cell>
          <cell r="L586">
            <v>0</v>
          </cell>
        </row>
        <row r="587">
          <cell r="B587">
            <v>108</v>
          </cell>
          <cell r="C587" t="str">
            <v>경광등 설치</v>
          </cell>
          <cell r="D587" t="str">
            <v>크세논램프 5W, ABS</v>
          </cell>
          <cell r="E587">
            <v>1</v>
          </cell>
          <cell r="F587" t="str">
            <v>개</v>
          </cell>
          <cell r="G587">
            <v>50262</v>
          </cell>
          <cell r="H587">
            <v>50262</v>
          </cell>
          <cell r="I587">
            <v>8737</v>
          </cell>
          <cell r="J587">
            <v>8737</v>
          </cell>
          <cell r="K587">
            <v>0</v>
          </cell>
          <cell r="L587">
            <v>0</v>
          </cell>
        </row>
        <row r="588">
          <cell r="B588">
            <v>109</v>
          </cell>
          <cell r="C588" t="str">
            <v>경광등 철거</v>
          </cell>
          <cell r="D588" t="str">
            <v>크세논램프 5W, ABS</v>
          </cell>
          <cell r="E588">
            <v>1</v>
          </cell>
          <cell r="F588" t="str">
            <v>개</v>
          </cell>
          <cell r="G588">
            <v>131</v>
          </cell>
          <cell r="H588">
            <v>131</v>
          </cell>
          <cell r="I588">
            <v>4368</v>
          </cell>
          <cell r="J588">
            <v>4368</v>
          </cell>
          <cell r="K588">
            <v>0</v>
          </cell>
          <cell r="L588">
            <v>0</v>
          </cell>
        </row>
        <row r="589">
          <cell r="B589">
            <v>112</v>
          </cell>
          <cell r="C589" t="str">
            <v>비상벨 철거</v>
          </cell>
          <cell r="D589">
            <v>0</v>
          </cell>
          <cell r="E589">
            <v>1</v>
          </cell>
          <cell r="F589" t="str">
            <v>개</v>
          </cell>
          <cell r="G589">
            <v>157</v>
          </cell>
          <cell r="H589">
            <v>157</v>
          </cell>
          <cell r="I589">
            <v>5242</v>
          </cell>
          <cell r="J589">
            <v>5242</v>
          </cell>
          <cell r="K589">
            <v>0</v>
          </cell>
          <cell r="L589">
            <v>0</v>
          </cell>
        </row>
        <row r="590">
          <cell r="B590">
            <v>119</v>
          </cell>
          <cell r="C590" t="str">
            <v>써지보호기(영상) 철거</v>
          </cell>
          <cell r="D590">
            <v>0</v>
          </cell>
          <cell r="E590">
            <v>1</v>
          </cell>
          <cell r="F590" t="str">
            <v>EA</v>
          </cell>
          <cell r="G590">
            <v>226</v>
          </cell>
          <cell r="H590">
            <v>226</v>
          </cell>
          <cell r="I590">
            <v>7553</v>
          </cell>
          <cell r="J590">
            <v>7553</v>
          </cell>
          <cell r="K590">
            <v>0</v>
          </cell>
          <cell r="L590">
            <v>0</v>
          </cell>
        </row>
        <row r="591">
          <cell r="B591">
            <v>120</v>
          </cell>
          <cell r="C591" t="str">
            <v>CODEC 철거</v>
          </cell>
          <cell r="D591" t="str">
            <v>MPEF-1/2/4, DUAL ENCODERING</v>
          </cell>
          <cell r="E591">
            <v>1</v>
          </cell>
          <cell r="F591" t="str">
            <v>대</v>
          </cell>
          <cell r="G591">
            <v>517</v>
          </cell>
          <cell r="H591">
            <v>517</v>
          </cell>
          <cell r="I591">
            <v>17256</v>
          </cell>
          <cell r="J591">
            <v>17256</v>
          </cell>
          <cell r="K591">
            <v>0</v>
          </cell>
          <cell r="L591">
            <v>0</v>
          </cell>
        </row>
        <row r="592">
          <cell r="B592">
            <v>121</v>
          </cell>
          <cell r="C592" t="str">
            <v>동보방송장치 철거</v>
          </cell>
          <cell r="D592" t="str">
            <v>AMP 내장(60W)</v>
          </cell>
          <cell r="E592">
            <v>1</v>
          </cell>
          <cell r="F592" t="str">
            <v>SET</v>
          </cell>
          <cell r="G592">
            <v>1051</v>
          </cell>
          <cell r="H592">
            <v>1051</v>
          </cell>
          <cell r="I592">
            <v>35045</v>
          </cell>
          <cell r="J592">
            <v>35045</v>
          </cell>
          <cell r="K592">
            <v>0</v>
          </cell>
          <cell r="L592">
            <v>0</v>
          </cell>
        </row>
        <row r="593">
          <cell r="B593">
            <v>122</v>
          </cell>
          <cell r="C593" t="str">
            <v>시그널컨버터 철거</v>
          </cell>
          <cell r="D593" t="str">
            <v>RS-232/485</v>
          </cell>
          <cell r="E593">
            <v>1</v>
          </cell>
          <cell r="F593" t="str">
            <v>SET</v>
          </cell>
          <cell r="G593">
            <v>687</v>
          </cell>
          <cell r="H593">
            <v>687</v>
          </cell>
          <cell r="I593">
            <v>22902</v>
          </cell>
          <cell r="J593">
            <v>22902</v>
          </cell>
          <cell r="K593">
            <v>0</v>
          </cell>
          <cell r="L593">
            <v>0</v>
          </cell>
        </row>
        <row r="594">
          <cell r="B594">
            <v>316</v>
          </cell>
          <cell r="C594" t="str">
            <v>전원케이블 포설</v>
          </cell>
          <cell r="D594" t="str">
            <v>VCT 1.5sq x 2C x 5열</v>
          </cell>
          <cell r="E594">
            <v>6</v>
          </cell>
          <cell r="F594" t="str">
            <v>m</v>
          </cell>
          <cell r="G594">
            <v>3701</v>
          </cell>
          <cell r="H594">
            <v>22206</v>
          </cell>
          <cell r="I594">
            <v>13670</v>
          </cell>
          <cell r="J594">
            <v>82020</v>
          </cell>
          <cell r="K594">
            <v>0</v>
          </cell>
          <cell r="L594">
            <v>0</v>
          </cell>
        </row>
        <row r="595">
          <cell r="B595">
            <v>317</v>
          </cell>
          <cell r="C595" t="str">
            <v>스피커케이블</v>
          </cell>
          <cell r="D595" t="str">
            <v>SW 2300</v>
          </cell>
          <cell r="E595">
            <v>2.5</v>
          </cell>
          <cell r="F595" t="str">
            <v>m</v>
          </cell>
          <cell r="G595">
            <v>1285</v>
          </cell>
          <cell r="H595">
            <v>3212</v>
          </cell>
          <cell r="I595">
            <v>2621</v>
          </cell>
          <cell r="J595">
            <v>6552</v>
          </cell>
          <cell r="K595">
            <v>0</v>
          </cell>
          <cell r="L595">
            <v>0</v>
          </cell>
        </row>
        <row r="596">
          <cell r="B596">
            <v>318</v>
          </cell>
          <cell r="C596" t="str">
            <v>LAN 케이블 포설</v>
          </cell>
          <cell r="D596" t="str">
            <v>UTP Cat 6 4P x 1열</v>
          </cell>
          <cell r="E596">
            <v>7.5</v>
          </cell>
          <cell r="F596" t="str">
            <v>m</v>
          </cell>
          <cell r="G596">
            <v>557</v>
          </cell>
          <cell r="H596">
            <v>4177</v>
          </cell>
          <cell r="I596">
            <v>4068</v>
          </cell>
          <cell r="J596">
            <v>30510</v>
          </cell>
          <cell r="K596">
            <v>0</v>
          </cell>
          <cell r="L596">
            <v>0</v>
          </cell>
        </row>
        <row r="597">
          <cell r="B597">
            <v>322</v>
          </cell>
          <cell r="C597" t="str">
            <v>LAN 케이블 포설</v>
          </cell>
          <cell r="D597" t="str">
            <v>UTP Cat 6 4P x 5열</v>
          </cell>
          <cell r="E597">
            <v>6</v>
          </cell>
          <cell r="F597" t="str">
            <v>m</v>
          </cell>
          <cell r="G597">
            <v>2690</v>
          </cell>
          <cell r="H597">
            <v>16140</v>
          </cell>
          <cell r="I597">
            <v>17088</v>
          </cell>
          <cell r="J597">
            <v>102528</v>
          </cell>
          <cell r="K597">
            <v>0</v>
          </cell>
          <cell r="L597">
            <v>0</v>
          </cell>
        </row>
        <row r="598">
          <cell r="B598" t="str">
            <v>멀티콘센트접지2구</v>
          </cell>
          <cell r="C598" t="str">
            <v>멀티콘센트</v>
          </cell>
          <cell r="D598" t="str">
            <v>접지2구</v>
          </cell>
          <cell r="E598">
            <v>1</v>
          </cell>
          <cell r="F598" t="str">
            <v>EA</v>
          </cell>
          <cell r="G598">
            <v>6300</v>
          </cell>
          <cell r="H598">
            <v>6300</v>
          </cell>
          <cell r="J598">
            <v>0</v>
          </cell>
          <cell r="L598">
            <v>0</v>
          </cell>
        </row>
        <row r="599">
          <cell r="B599" t="str">
            <v>멀티콘센트접지6구</v>
          </cell>
          <cell r="C599" t="str">
            <v>멀티콘센트</v>
          </cell>
          <cell r="D599" t="str">
            <v>접지6구</v>
          </cell>
          <cell r="E599">
            <v>2</v>
          </cell>
          <cell r="F599" t="str">
            <v>EA</v>
          </cell>
          <cell r="G599">
            <v>12400</v>
          </cell>
          <cell r="H599">
            <v>24800</v>
          </cell>
          <cell r="J599">
            <v>0</v>
          </cell>
          <cell r="L599">
            <v>0</v>
          </cell>
        </row>
        <row r="604">
          <cell r="B604">
            <v>3084</v>
          </cell>
          <cell r="D604" t="str">
            <v>계</v>
          </cell>
          <cell r="H604">
            <v>330655</v>
          </cell>
          <cell r="J604">
            <v>482451</v>
          </cell>
          <cell r="L604">
            <v>0</v>
          </cell>
        </row>
        <row r="605">
          <cell r="B605">
            <v>2085</v>
          </cell>
          <cell r="C605" t="str">
            <v>2.25 기흥구 상갈동 166-4 씨네파이브 앞, 루블루 시네마 앞 삼거리</v>
          </cell>
        </row>
        <row r="606">
          <cell r="B606">
            <v>101</v>
          </cell>
          <cell r="C606" t="str">
            <v>SPEED DOME CAMERA 철거</v>
          </cell>
          <cell r="D606" t="str">
            <v>41만화소</v>
          </cell>
          <cell r="E606">
            <v>1</v>
          </cell>
          <cell r="F606" t="str">
            <v>EA</v>
          </cell>
          <cell r="G606">
            <v>1064</v>
          </cell>
          <cell r="H606">
            <v>1064</v>
          </cell>
          <cell r="I606">
            <v>35490</v>
          </cell>
          <cell r="J606">
            <v>35490</v>
          </cell>
          <cell r="K606">
            <v>0</v>
          </cell>
          <cell r="L606">
            <v>0</v>
          </cell>
        </row>
        <row r="607">
          <cell r="B607">
            <v>103</v>
          </cell>
          <cell r="C607" t="str">
            <v>돔카메라 고정용 브래킷 설치</v>
          </cell>
          <cell r="D607" t="str">
            <v>제작사양</v>
          </cell>
          <cell r="E607">
            <v>1</v>
          </cell>
          <cell r="F607" t="str">
            <v>EA</v>
          </cell>
          <cell r="G607">
            <v>51035</v>
          </cell>
          <cell r="H607">
            <v>51035</v>
          </cell>
          <cell r="I607">
            <v>34514</v>
          </cell>
          <cell r="J607">
            <v>34514</v>
          </cell>
          <cell r="K607">
            <v>0</v>
          </cell>
          <cell r="L607">
            <v>0</v>
          </cell>
        </row>
        <row r="608">
          <cell r="B608">
            <v>104</v>
          </cell>
          <cell r="C608" t="str">
            <v>돔카메라 고정용 브래킷 철거</v>
          </cell>
          <cell r="D608" t="str">
            <v>제작사양</v>
          </cell>
          <cell r="E608">
            <v>1</v>
          </cell>
          <cell r="F608" t="str">
            <v>EA</v>
          </cell>
          <cell r="G608">
            <v>310</v>
          </cell>
          <cell r="H608">
            <v>310</v>
          </cell>
          <cell r="I608">
            <v>10353</v>
          </cell>
          <cell r="J608">
            <v>10353</v>
          </cell>
          <cell r="K608">
            <v>0</v>
          </cell>
          <cell r="L608">
            <v>0</v>
          </cell>
        </row>
        <row r="609">
          <cell r="B609">
            <v>105</v>
          </cell>
          <cell r="C609" t="str">
            <v>고정형 CAMERA 브래킷 설치</v>
          </cell>
          <cell r="D609" t="str">
            <v>제작사양</v>
          </cell>
          <cell r="E609">
            <v>1</v>
          </cell>
          <cell r="F609" t="str">
            <v>EA</v>
          </cell>
          <cell r="G609">
            <v>81035</v>
          </cell>
          <cell r="H609">
            <v>81035</v>
          </cell>
          <cell r="I609">
            <v>34514</v>
          </cell>
          <cell r="J609">
            <v>34514</v>
          </cell>
          <cell r="K609">
            <v>0</v>
          </cell>
          <cell r="L609">
            <v>0</v>
          </cell>
        </row>
        <row r="610">
          <cell r="B610">
            <v>106</v>
          </cell>
          <cell r="C610" t="str">
            <v>스피커 설치</v>
          </cell>
          <cell r="D610" t="str">
            <v>20W, 8Ω</v>
          </cell>
          <cell r="E610">
            <v>1</v>
          </cell>
          <cell r="F610" t="str">
            <v>개</v>
          </cell>
          <cell r="G610">
            <v>67035</v>
          </cell>
          <cell r="H610">
            <v>67035</v>
          </cell>
          <cell r="I610">
            <v>34514</v>
          </cell>
          <cell r="J610">
            <v>34514</v>
          </cell>
          <cell r="K610">
            <v>0</v>
          </cell>
          <cell r="L610">
            <v>0</v>
          </cell>
        </row>
        <row r="611">
          <cell r="B611">
            <v>107</v>
          </cell>
          <cell r="C611" t="str">
            <v>스피커 철거</v>
          </cell>
          <cell r="D611">
            <v>0</v>
          </cell>
          <cell r="E611">
            <v>1</v>
          </cell>
          <cell r="F611" t="str">
            <v>개</v>
          </cell>
          <cell r="G611">
            <v>310</v>
          </cell>
          <cell r="H611">
            <v>310</v>
          </cell>
          <cell r="I611">
            <v>10353</v>
          </cell>
          <cell r="J611">
            <v>10353</v>
          </cell>
          <cell r="K611">
            <v>0</v>
          </cell>
          <cell r="L611">
            <v>0</v>
          </cell>
        </row>
        <row r="612">
          <cell r="B612">
            <v>108</v>
          </cell>
          <cell r="C612" t="str">
            <v>경광등 설치</v>
          </cell>
          <cell r="D612" t="str">
            <v>크세논램프 5W, ABS</v>
          </cell>
          <cell r="E612">
            <v>1</v>
          </cell>
          <cell r="F612" t="str">
            <v>개</v>
          </cell>
          <cell r="G612">
            <v>50262</v>
          </cell>
          <cell r="H612">
            <v>50262</v>
          </cell>
          <cell r="I612">
            <v>8737</v>
          </cell>
          <cell r="J612">
            <v>8737</v>
          </cell>
          <cell r="K612">
            <v>0</v>
          </cell>
          <cell r="L612">
            <v>0</v>
          </cell>
        </row>
        <row r="613">
          <cell r="B613">
            <v>109</v>
          </cell>
          <cell r="C613" t="str">
            <v>경광등 철거</v>
          </cell>
          <cell r="D613" t="str">
            <v>크세논램프 5W, ABS</v>
          </cell>
          <cell r="E613">
            <v>1</v>
          </cell>
          <cell r="F613" t="str">
            <v>개</v>
          </cell>
          <cell r="G613">
            <v>131</v>
          </cell>
          <cell r="H613">
            <v>131</v>
          </cell>
          <cell r="I613">
            <v>4368</v>
          </cell>
          <cell r="J613">
            <v>4368</v>
          </cell>
          <cell r="K613">
            <v>0</v>
          </cell>
          <cell r="L613">
            <v>0</v>
          </cell>
        </row>
        <row r="614">
          <cell r="B614">
            <v>112</v>
          </cell>
          <cell r="C614" t="str">
            <v>비상벨 철거</v>
          </cell>
          <cell r="D614">
            <v>0</v>
          </cell>
          <cell r="E614">
            <v>1</v>
          </cell>
          <cell r="F614" t="str">
            <v>개</v>
          </cell>
          <cell r="G614">
            <v>157</v>
          </cell>
          <cell r="H614">
            <v>157</v>
          </cell>
          <cell r="I614">
            <v>5242</v>
          </cell>
          <cell r="J614">
            <v>5242</v>
          </cell>
          <cell r="K614">
            <v>0</v>
          </cell>
          <cell r="L614">
            <v>0</v>
          </cell>
        </row>
        <row r="615">
          <cell r="B615">
            <v>119</v>
          </cell>
          <cell r="C615" t="str">
            <v>써지보호기(영상) 철거</v>
          </cell>
          <cell r="D615">
            <v>0</v>
          </cell>
          <cell r="E615">
            <v>1</v>
          </cell>
          <cell r="F615" t="str">
            <v>EA</v>
          </cell>
          <cell r="G615">
            <v>226</v>
          </cell>
          <cell r="H615">
            <v>226</v>
          </cell>
          <cell r="I615">
            <v>7553</v>
          </cell>
          <cell r="J615">
            <v>7553</v>
          </cell>
          <cell r="K615">
            <v>0</v>
          </cell>
          <cell r="L615">
            <v>0</v>
          </cell>
        </row>
        <row r="616">
          <cell r="B616">
            <v>120</v>
          </cell>
          <cell r="C616" t="str">
            <v>CODEC 철거</v>
          </cell>
          <cell r="D616" t="str">
            <v>MPEF-1/2/4, DUAL ENCODERING</v>
          </cell>
          <cell r="E616">
            <v>1</v>
          </cell>
          <cell r="F616" t="str">
            <v>대</v>
          </cell>
          <cell r="G616">
            <v>517</v>
          </cell>
          <cell r="H616">
            <v>517</v>
          </cell>
          <cell r="I616">
            <v>17256</v>
          </cell>
          <cell r="J616">
            <v>17256</v>
          </cell>
          <cell r="K616">
            <v>0</v>
          </cell>
          <cell r="L616">
            <v>0</v>
          </cell>
        </row>
        <row r="617">
          <cell r="B617">
            <v>121</v>
          </cell>
          <cell r="C617" t="str">
            <v>동보방송장치 철거</v>
          </cell>
          <cell r="D617" t="str">
            <v>AMP 내장(60W)</v>
          </cell>
          <cell r="E617">
            <v>1</v>
          </cell>
          <cell r="F617" t="str">
            <v>SET</v>
          </cell>
          <cell r="G617">
            <v>1051</v>
          </cell>
          <cell r="H617">
            <v>1051</v>
          </cell>
          <cell r="I617">
            <v>35045</v>
          </cell>
          <cell r="J617">
            <v>35045</v>
          </cell>
          <cell r="K617">
            <v>0</v>
          </cell>
          <cell r="L617">
            <v>0</v>
          </cell>
        </row>
        <row r="618">
          <cell r="B618">
            <v>122</v>
          </cell>
          <cell r="C618" t="str">
            <v>시그널컨버터 철거</v>
          </cell>
          <cell r="D618" t="str">
            <v>RS-232/485</v>
          </cell>
          <cell r="E618">
            <v>1</v>
          </cell>
          <cell r="F618" t="str">
            <v>SET</v>
          </cell>
          <cell r="G618">
            <v>687</v>
          </cell>
          <cell r="H618">
            <v>687</v>
          </cell>
          <cell r="I618">
            <v>22902</v>
          </cell>
          <cell r="J618">
            <v>22902</v>
          </cell>
          <cell r="K618">
            <v>0</v>
          </cell>
          <cell r="L618">
            <v>0</v>
          </cell>
        </row>
        <row r="619">
          <cell r="B619">
            <v>316</v>
          </cell>
          <cell r="C619" t="str">
            <v>전원케이블 포설</v>
          </cell>
          <cell r="D619" t="str">
            <v>VCT 1.5sq x 2C x 5열</v>
          </cell>
          <cell r="E619">
            <v>9</v>
          </cell>
          <cell r="F619" t="str">
            <v>m</v>
          </cell>
          <cell r="G619">
            <v>3701</v>
          </cell>
          <cell r="H619">
            <v>33309</v>
          </cell>
          <cell r="I619">
            <v>13670</v>
          </cell>
          <cell r="J619">
            <v>123030</v>
          </cell>
          <cell r="K619">
            <v>0</v>
          </cell>
          <cell r="L619">
            <v>0</v>
          </cell>
        </row>
        <row r="620">
          <cell r="B620">
            <v>317</v>
          </cell>
          <cell r="C620" t="str">
            <v>스피커케이블</v>
          </cell>
          <cell r="D620" t="str">
            <v>SW 2300</v>
          </cell>
          <cell r="E620">
            <v>2.5</v>
          </cell>
          <cell r="F620" t="str">
            <v>m</v>
          </cell>
          <cell r="G620">
            <v>1285</v>
          </cell>
          <cell r="H620">
            <v>3212</v>
          </cell>
          <cell r="I620">
            <v>2621</v>
          </cell>
          <cell r="J620">
            <v>6552</v>
          </cell>
          <cell r="K620">
            <v>0</v>
          </cell>
          <cell r="L620">
            <v>0</v>
          </cell>
        </row>
        <row r="621">
          <cell r="B621">
            <v>318</v>
          </cell>
          <cell r="C621" t="str">
            <v>LAN 케이블 포설</v>
          </cell>
          <cell r="D621" t="str">
            <v>UTP Cat 6 4P x 1열</v>
          </cell>
          <cell r="E621">
            <v>10.5</v>
          </cell>
          <cell r="F621" t="str">
            <v>m</v>
          </cell>
          <cell r="G621">
            <v>557</v>
          </cell>
          <cell r="H621">
            <v>5848</v>
          </cell>
          <cell r="I621">
            <v>4068</v>
          </cell>
          <cell r="J621">
            <v>42714</v>
          </cell>
          <cell r="K621">
            <v>0</v>
          </cell>
          <cell r="L621">
            <v>0</v>
          </cell>
        </row>
        <row r="622">
          <cell r="B622">
            <v>322</v>
          </cell>
          <cell r="C622" t="str">
            <v>LAN 케이블 포설</v>
          </cell>
          <cell r="D622" t="str">
            <v>UTP Cat 6 4P x 5열</v>
          </cell>
          <cell r="E622">
            <v>9</v>
          </cell>
          <cell r="F622" t="str">
            <v>m</v>
          </cell>
          <cell r="G622">
            <v>2690</v>
          </cell>
          <cell r="H622">
            <v>24210</v>
          </cell>
          <cell r="I622">
            <v>17088</v>
          </cell>
          <cell r="J622">
            <v>153792</v>
          </cell>
          <cell r="K622">
            <v>0</v>
          </cell>
          <cell r="L622">
            <v>0</v>
          </cell>
        </row>
        <row r="623">
          <cell r="B623" t="str">
            <v>멀티콘센트접지2구</v>
          </cell>
          <cell r="C623" t="str">
            <v>멀티콘센트</v>
          </cell>
          <cell r="D623" t="str">
            <v>접지2구</v>
          </cell>
          <cell r="E623">
            <v>1</v>
          </cell>
          <cell r="F623" t="str">
            <v>EA</v>
          </cell>
          <cell r="G623">
            <v>6300</v>
          </cell>
          <cell r="H623">
            <v>6300</v>
          </cell>
          <cell r="J623">
            <v>0</v>
          </cell>
          <cell r="L623">
            <v>0</v>
          </cell>
        </row>
        <row r="624">
          <cell r="B624" t="str">
            <v>멀티콘센트접지6구</v>
          </cell>
          <cell r="C624" t="str">
            <v>멀티콘센트</v>
          </cell>
          <cell r="D624" t="str">
            <v>접지6구</v>
          </cell>
          <cell r="E624">
            <v>2</v>
          </cell>
          <cell r="F624" t="str">
            <v>EA</v>
          </cell>
          <cell r="G624">
            <v>12400</v>
          </cell>
          <cell r="H624">
            <v>24800</v>
          </cell>
          <cell r="J624">
            <v>0</v>
          </cell>
          <cell r="L624">
            <v>0</v>
          </cell>
        </row>
        <row r="629">
          <cell r="B629">
            <v>3085</v>
          </cell>
          <cell r="D629" t="str">
            <v>계</v>
          </cell>
          <cell r="H629">
            <v>351499</v>
          </cell>
          <cell r="J629">
            <v>586929</v>
          </cell>
          <cell r="L629">
            <v>0</v>
          </cell>
        </row>
        <row r="630">
          <cell r="B630">
            <v>2086</v>
          </cell>
          <cell r="C630" t="str">
            <v>2.26 기흥구 상갈동 487-5 유진빌</v>
          </cell>
        </row>
        <row r="631">
          <cell r="B631">
            <v>101</v>
          </cell>
          <cell r="C631" t="str">
            <v>SPEED DOME CAMERA 철거</v>
          </cell>
          <cell r="D631" t="str">
            <v>41만화소</v>
          </cell>
          <cell r="E631">
            <v>1</v>
          </cell>
          <cell r="F631" t="str">
            <v>EA</v>
          </cell>
          <cell r="G631">
            <v>1064</v>
          </cell>
          <cell r="H631">
            <v>1064</v>
          </cell>
          <cell r="I631">
            <v>35490</v>
          </cell>
          <cell r="J631">
            <v>35490</v>
          </cell>
          <cell r="K631">
            <v>0</v>
          </cell>
          <cell r="L631">
            <v>0</v>
          </cell>
        </row>
        <row r="632">
          <cell r="B632">
            <v>103</v>
          </cell>
          <cell r="C632" t="str">
            <v>돔카메라 고정용 브래킷 설치</v>
          </cell>
          <cell r="D632" t="str">
            <v>제작사양</v>
          </cell>
          <cell r="E632">
            <v>1</v>
          </cell>
          <cell r="F632" t="str">
            <v>EA</v>
          </cell>
          <cell r="G632">
            <v>51035</v>
          </cell>
          <cell r="H632">
            <v>51035</v>
          </cell>
          <cell r="I632">
            <v>34514</v>
          </cell>
          <cell r="J632">
            <v>34514</v>
          </cell>
          <cell r="K632">
            <v>0</v>
          </cell>
          <cell r="L632">
            <v>0</v>
          </cell>
        </row>
        <row r="633">
          <cell r="B633">
            <v>104</v>
          </cell>
          <cell r="C633" t="str">
            <v>돔카메라 고정용 브래킷 철거</v>
          </cell>
          <cell r="D633" t="str">
            <v>제작사양</v>
          </cell>
          <cell r="E633">
            <v>1</v>
          </cell>
          <cell r="F633" t="str">
            <v>EA</v>
          </cell>
          <cell r="G633">
            <v>310</v>
          </cell>
          <cell r="H633">
            <v>310</v>
          </cell>
          <cell r="I633">
            <v>10353</v>
          </cell>
          <cell r="J633">
            <v>10353</v>
          </cell>
          <cell r="K633">
            <v>0</v>
          </cell>
          <cell r="L633">
            <v>0</v>
          </cell>
        </row>
        <row r="634">
          <cell r="B634">
            <v>105</v>
          </cell>
          <cell r="C634" t="str">
            <v>고정형 CAMERA 브래킷 설치</v>
          </cell>
          <cell r="D634" t="str">
            <v>제작사양</v>
          </cell>
          <cell r="E634">
            <v>1</v>
          </cell>
          <cell r="F634" t="str">
            <v>EA</v>
          </cell>
          <cell r="G634">
            <v>81035</v>
          </cell>
          <cell r="H634">
            <v>81035</v>
          </cell>
          <cell r="I634">
            <v>34514</v>
          </cell>
          <cell r="J634">
            <v>34514</v>
          </cell>
          <cell r="K634">
            <v>0</v>
          </cell>
          <cell r="L634">
            <v>0</v>
          </cell>
        </row>
        <row r="635">
          <cell r="B635">
            <v>106</v>
          </cell>
          <cell r="C635" t="str">
            <v>스피커 설치</v>
          </cell>
          <cell r="D635" t="str">
            <v>20W, 8Ω</v>
          </cell>
          <cell r="E635">
            <v>1</v>
          </cell>
          <cell r="F635" t="str">
            <v>개</v>
          </cell>
          <cell r="G635">
            <v>67035</v>
          </cell>
          <cell r="H635">
            <v>67035</v>
          </cell>
          <cell r="I635">
            <v>34514</v>
          </cell>
          <cell r="J635">
            <v>34514</v>
          </cell>
          <cell r="K635">
            <v>0</v>
          </cell>
          <cell r="L635">
            <v>0</v>
          </cell>
        </row>
        <row r="636">
          <cell r="B636">
            <v>107</v>
          </cell>
          <cell r="C636" t="str">
            <v>스피커 철거</v>
          </cell>
          <cell r="D636">
            <v>0</v>
          </cell>
          <cell r="E636">
            <v>1</v>
          </cell>
          <cell r="F636" t="str">
            <v>개</v>
          </cell>
          <cell r="G636">
            <v>310</v>
          </cell>
          <cell r="H636">
            <v>310</v>
          </cell>
          <cell r="I636">
            <v>10353</v>
          </cell>
          <cell r="J636">
            <v>10353</v>
          </cell>
          <cell r="K636">
            <v>0</v>
          </cell>
          <cell r="L636">
            <v>0</v>
          </cell>
        </row>
        <row r="637">
          <cell r="B637">
            <v>108</v>
          </cell>
          <cell r="C637" t="str">
            <v>경광등 설치</v>
          </cell>
          <cell r="D637" t="str">
            <v>크세논램프 5W, ABS</v>
          </cell>
          <cell r="E637">
            <v>1</v>
          </cell>
          <cell r="F637" t="str">
            <v>개</v>
          </cell>
          <cell r="G637">
            <v>50262</v>
          </cell>
          <cell r="H637">
            <v>50262</v>
          </cell>
          <cell r="I637">
            <v>8737</v>
          </cell>
          <cell r="J637">
            <v>8737</v>
          </cell>
          <cell r="K637">
            <v>0</v>
          </cell>
          <cell r="L637">
            <v>0</v>
          </cell>
        </row>
        <row r="638">
          <cell r="B638">
            <v>109</v>
          </cell>
          <cell r="C638" t="str">
            <v>경광등 철거</v>
          </cell>
          <cell r="D638" t="str">
            <v>크세논램프 5W, ABS</v>
          </cell>
          <cell r="E638">
            <v>1</v>
          </cell>
          <cell r="F638" t="str">
            <v>개</v>
          </cell>
          <cell r="G638">
            <v>131</v>
          </cell>
          <cell r="H638">
            <v>131</v>
          </cell>
          <cell r="I638">
            <v>4368</v>
          </cell>
          <cell r="J638">
            <v>4368</v>
          </cell>
          <cell r="K638">
            <v>0</v>
          </cell>
          <cell r="L638">
            <v>0</v>
          </cell>
        </row>
        <row r="639">
          <cell r="B639">
            <v>112</v>
          </cell>
          <cell r="C639" t="str">
            <v>비상벨 철거</v>
          </cell>
          <cell r="D639">
            <v>0</v>
          </cell>
          <cell r="E639">
            <v>1</v>
          </cell>
          <cell r="F639" t="str">
            <v>개</v>
          </cell>
          <cell r="G639">
            <v>157</v>
          </cell>
          <cell r="H639">
            <v>157</v>
          </cell>
          <cell r="I639">
            <v>5242</v>
          </cell>
          <cell r="J639">
            <v>5242</v>
          </cell>
          <cell r="K639">
            <v>0</v>
          </cell>
          <cell r="L639">
            <v>0</v>
          </cell>
        </row>
        <row r="640">
          <cell r="B640">
            <v>119</v>
          </cell>
          <cell r="C640" t="str">
            <v>써지보호기(영상) 철거</v>
          </cell>
          <cell r="D640">
            <v>0</v>
          </cell>
          <cell r="E640">
            <v>1</v>
          </cell>
          <cell r="F640" t="str">
            <v>EA</v>
          </cell>
          <cell r="G640">
            <v>226</v>
          </cell>
          <cell r="H640">
            <v>226</v>
          </cell>
          <cell r="I640">
            <v>7553</v>
          </cell>
          <cell r="J640">
            <v>7553</v>
          </cell>
          <cell r="K640">
            <v>0</v>
          </cell>
          <cell r="L640">
            <v>0</v>
          </cell>
        </row>
        <row r="641">
          <cell r="B641">
            <v>120</v>
          </cell>
          <cell r="C641" t="str">
            <v>CODEC 철거</v>
          </cell>
          <cell r="D641" t="str">
            <v>MPEF-1/2/4, DUAL ENCODERING</v>
          </cell>
          <cell r="E641">
            <v>1</v>
          </cell>
          <cell r="F641" t="str">
            <v>대</v>
          </cell>
          <cell r="G641">
            <v>517</v>
          </cell>
          <cell r="H641">
            <v>517</v>
          </cell>
          <cell r="I641">
            <v>17256</v>
          </cell>
          <cell r="J641">
            <v>17256</v>
          </cell>
          <cell r="K641">
            <v>0</v>
          </cell>
          <cell r="L641">
            <v>0</v>
          </cell>
        </row>
        <row r="642">
          <cell r="B642">
            <v>121</v>
          </cell>
          <cell r="C642" t="str">
            <v>동보방송장치 철거</v>
          </cell>
          <cell r="D642" t="str">
            <v>AMP 내장(60W)</v>
          </cell>
          <cell r="E642">
            <v>1</v>
          </cell>
          <cell r="F642" t="str">
            <v>SET</v>
          </cell>
          <cell r="G642">
            <v>1051</v>
          </cell>
          <cell r="H642">
            <v>1051</v>
          </cell>
          <cell r="I642">
            <v>35045</v>
          </cell>
          <cell r="J642">
            <v>35045</v>
          </cell>
          <cell r="K642">
            <v>0</v>
          </cell>
          <cell r="L642">
            <v>0</v>
          </cell>
        </row>
        <row r="643">
          <cell r="B643">
            <v>122</v>
          </cell>
          <cell r="C643" t="str">
            <v>시그널컨버터 철거</v>
          </cell>
          <cell r="D643" t="str">
            <v>RS-232/485</v>
          </cell>
          <cell r="E643">
            <v>1</v>
          </cell>
          <cell r="F643" t="str">
            <v>SET</v>
          </cell>
          <cell r="G643">
            <v>687</v>
          </cell>
          <cell r="H643">
            <v>687</v>
          </cell>
          <cell r="I643">
            <v>22902</v>
          </cell>
          <cell r="J643">
            <v>22902</v>
          </cell>
          <cell r="K643">
            <v>0</v>
          </cell>
          <cell r="L643">
            <v>0</v>
          </cell>
        </row>
        <row r="644">
          <cell r="B644">
            <v>315</v>
          </cell>
          <cell r="C644" t="str">
            <v>전원케이블 포설</v>
          </cell>
          <cell r="D644" t="str">
            <v>VCT 1.5sq x 2C x 4열</v>
          </cell>
          <cell r="E644">
            <v>6</v>
          </cell>
          <cell r="F644" t="str">
            <v>m</v>
          </cell>
          <cell r="G644">
            <v>2964</v>
          </cell>
          <cell r="H644">
            <v>17784</v>
          </cell>
          <cell r="I644">
            <v>11066</v>
          </cell>
          <cell r="J644">
            <v>66396</v>
          </cell>
          <cell r="K644">
            <v>0</v>
          </cell>
          <cell r="L644">
            <v>0</v>
          </cell>
        </row>
        <row r="645">
          <cell r="B645">
            <v>317</v>
          </cell>
          <cell r="C645" t="str">
            <v>스피커케이블</v>
          </cell>
          <cell r="D645" t="str">
            <v>SW 2300</v>
          </cell>
          <cell r="E645">
            <v>2.5</v>
          </cell>
          <cell r="F645" t="str">
            <v>m</v>
          </cell>
          <cell r="G645">
            <v>1285</v>
          </cell>
          <cell r="H645">
            <v>3212</v>
          </cell>
          <cell r="I645">
            <v>2621</v>
          </cell>
          <cell r="J645">
            <v>6552</v>
          </cell>
          <cell r="K645">
            <v>0</v>
          </cell>
          <cell r="L645">
            <v>0</v>
          </cell>
        </row>
        <row r="646">
          <cell r="B646">
            <v>318</v>
          </cell>
          <cell r="C646" t="str">
            <v>LAN 케이블 포설</v>
          </cell>
          <cell r="D646" t="str">
            <v>UTP Cat 6 4P x 1열</v>
          </cell>
          <cell r="E646">
            <v>7.5</v>
          </cell>
          <cell r="F646" t="str">
            <v>m</v>
          </cell>
          <cell r="G646">
            <v>557</v>
          </cell>
          <cell r="H646">
            <v>4177</v>
          </cell>
          <cell r="I646">
            <v>4068</v>
          </cell>
          <cell r="J646">
            <v>30510</v>
          </cell>
          <cell r="K646">
            <v>0</v>
          </cell>
          <cell r="L646">
            <v>0</v>
          </cell>
        </row>
        <row r="647">
          <cell r="B647">
            <v>321</v>
          </cell>
          <cell r="C647" t="str">
            <v>LAN 케이블 포설</v>
          </cell>
          <cell r="D647" t="str">
            <v>UTP Cat 6 4P x 4열</v>
          </cell>
          <cell r="E647">
            <v>6</v>
          </cell>
          <cell r="F647" t="str">
            <v>m</v>
          </cell>
          <cell r="G647">
            <v>2156</v>
          </cell>
          <cell r="H647">
            <v>12936</v>
          </cell>
          <cell r="I647">
            <v>13833</v>
          </cell>
          <cell r="J647">
            <v>82998</v>
          </cell>
          <cell r="K647">
            <v>0</v>
          </cell>
          <cell r="L647">
            <v>0</v>
          </cell>
        </row>
        <row r="648">
          <cell r="B648" t="str">
            <v>멀티콘센트접지2구</v>
          </cell>
          <cell r="C648" t="str">
            <v>멀티콘센트</v>
          </cell>
          <cell r="D648" t="str">
            <v>접지2구</v>
          </cell>
          <cell r="E648">
            <v>1</v>
          </cell>
          <cell r="F648" t="str">
            <v>EA</v>
          </cell>
          <cell r="G648">
            <v>6300</v>
          </cell>
          <cell r="H648">
            <v>6300</v>
          </cell>
          <cell r="J648">
            <v>0</v>
          </cell>
          <cell r="L648">
            <v>0</v>
          </cell>
        </row>
        <row r="649">
          <cell r="B649" t="str">
            <v>멀티콘센트접지6구</v>
          </cell>
          <cell r="C649" t="str">
            <v>멀티콘센트</v>
          </cell>
          <cell r="D649" t="str">
            <v>접지6구</v>
          </cell>
          <cell r="E649">
            <v>2</v>
          </cell>
          <cell r="F649" t="str">
            <v>EA</v>
          </cell>
          <cell r="G649">
            <v>12400</v>
          </cell>
          <cell r="H649">
            <v>24800</v>
          </cell>
          <cell r="J649">
            <v>0</v>
          </cell>
          <cell r="L649">
            <v>0</v>
          </cell>
        </row>
        <row r="654">
          <cell r="B654">
            <v>3086</v>
          </cell>
          <cell r="D654" t="str">
            <v>계</v>
          </cell>
          <cell r="H654">
            <v>323029</v>
          </cell>
          <cell r="J654">
            <v>447297</v>
          </cell>
          <cell r="L654">
            <v>0</v>
          </cell>
        </row>
        <row r="655">
          <cell r="B655">
            <v>2087</v>
          </cell>
          <cell r="C655" t="str">
            <v>2.27 기흥구 신갈동 329-1 영마트 앞</v>
          </cell>
        </row>
        <row r="656">
          <cell r="B656">
            <v>101</v>
          </cell>
          <cell r="C656" t="str">
            <v>SPEED DOME CAMERA 철거</v>
          </cell>
          <cell r="D656" t="str">
            <v>41만화소</v>
          </cell>
          <cell r="E656">
            <v>1</v>
          </cell>
          <cell r="F656" t="str">
            <v>EA</v>
          </cell>
          <cell r="G656">
            <v>1064</v>
          </cell>
          <cell r="H656">
            <v>1064</v>
          </cell>
          <cell r="I656">
            <v>35490</v>
          </cell>
          <cell r="J656">
            <v>35490</v>
          </cell>
          <cell r="K656">
            <v>0</v>
          </cell>
          <cell r="L656">
            <v>0</v>
          </cell>
        </row>
        <row r="657">
          <cell r="B657">
            <v>103</v>
          </cell>
          <cell r="C657" t="str">
            <v>돔카메라 고정용 브래킷 설치</v>
          </cell>
          <cell r="D657" t="str">
            <v>제작사양</v>
          </cell>
          <cell r="E657">
            <v>1</v>
          </cell>
          <cell r="F657" t="str">
            <v>EA</v>
          </cell>
          <cell r="G657">
            <v>51035</v>
          </cell>
          <cell r="H657">
            <v>51035</v>
          </cell>
          <cell r="I657">
            <v>34514</v>
          </cell>
          <cell r="J657">
            <v>34514</v>
          </cell>
          <cell r="K657">
            <v>0</v>
          </cell>
          <cell r="L657">
            <v>0</v>
          </cell>
        </row>
        <row r="658">
          <cell r="B658">
            <v>104</v>
          </cell>
          <cell r="C658" t="str">
            <v>돔카메라 고정용 브래킷 철거</v>
          </cell>
          <cell r="D658" t="str">
            <v>제작사양</v>
          </cell>
          <cell r="E658">
            <v>1</v>
          </cell>
          <cell r="F658" t="str">
            <v>EA</v>
          </cell>
          <cell r="G658">
            <v>310</v>
          </cell>
          <cell r="H658">
            <v>310</v>
          </cell>
          <cell r="I658">
            <v>10353</v>
          </cell>
          <cell r="J658">
            <v>10353</v>
          </cell>
          <cell r="K658">
            <v>0</v>
          </cell>
          <cell r="L658">
            <v>0</v>
          </cell>
        </row>
        <row r="659">
          <cell r="B659">
            <v>105</v>
          </cell>
          <cell r="C659" t="str">
            <v>고정형 CAMERA 브래킷 설치</v>
          </cell>
          <cell r="D659" t="str">
            <v>제작사양</v>
          </cell>
          <cell r="E659">
            <v>1</v>
          </cell>
          <cell r="F659" t="str">
            <v>EA</v>
          </cell>
          <cell r="G659">
            <v>81035</v>
          </cell>
          <cell r="H659">
            <v>81035</v>
          </cell>
          <cell r="I659">
            <v>34514</v>
          </cell>
          <cell r="J659">
            <v>34514</v>
          </cell>
          <cell r="K659">
            <v>0</v>
          </cell>
          <cell r="L659">
            <v>0</v>
          </cell>
        </row>
        <row r="660">
          <cell r="B660">
            <v>106</v>
          </cell>
          <cell r="C660" t="str">
            <v>스피커 설치</v>
          </cell>
          <cell r="D660" t="str">
            <v>20W, 8Ω</v>
          </cell>
          <cell r="E660">
            <v>1</v>
          </cell>
          <cell r="F660" t="str">
            <v>개</v>
          </cell>
          <cell r="G660">
            <v>67035</v>
          </cell>
          <cell r="H660">
            <v>67035</v>
          </cell>
          <cell r="I660">
            <v>34514</v>
          </cell>
          <cell r="J660">
            <v>34514</v>
          </cell>
          <cell r="K660">
            <v>0</v>
          </cell>
          <cell r="L660">
            <v>0</v>
          </cell>
        </row>
        <row r="661">
          <cell r="B661">
            <v>107</v>
          </cell>
          <cell r="C661" t="str">
            <v>스피커 철거</v>
          </cell>
          <cell r="D661">
            <v>0</v>
          </cell>
          <cell r="E661">
            <v>1</v>
          </cell>
          <cell r="F661" t="str">
            <v>개</v>
          </cell>
          <cell r="G661">
            <v>310</v>
          </cell>
          <cell r="H661">
            <v>310</v>
          </cell>
          <cell r="I661">
            <v>10353</v>
          </cell>
          <cell r="J661">
            <v>10353</v>
          </cell>
          <cell r="K661">
            <v>0</v>
          </cell>
          <cell r="L661">
            <v>0</v>
          </cell>
        </row>
        <row r="662">
          <cell r="B662">
            <v>108</v>
          </cell>
          <cell r="C662" t="str">
            <v>경광등 설치</v>
          </cell>
          <cell r="D662" t="str">
            <v>크세논램프 5W, ABS</v>
          </cell>
          <cell r="E662">
            <v>1</v>
          </cell>
          <cell r="F662" t="str">
            <v>개</v>
          </cell>
          <cell r="G662">
            <v>50262</v>
          </cell>
          <cell r="H662">
            <v>50262</v>
          </cell>
          <cell r="I662">
            <v>8737</v>
          </cell>
          <cell r="J662">
            <v>8737</v>
          </cell>
          <cell r="K662">
            <v>0</v>
          </cell>
          <cell r="L662">
            <v>0</v>
          </cell>
        </row>
        <row r="663">
          <cell r="B663">
            <v>109</v>
          </cell>
          <cell r="C663" t="str">
            <v>경광등 철거</v>
          </cell>
          <cell r="D663" t="str">
            <v>크세논램프 5W, ABS</v>
          </cell>
          <cell r="E663">
            <v>1</v>
          </cell>
          <cell r="F663" t="str">
            <v>개</v>
          </cell>
          <cell r="G663">
            <v>131</v>
          </cell>
          <cell r="H663">
            <v>131</v>
          </cell>
          <cell r="I663">
            <v>4368</v>
          </cell>
          <cell r="J663">
            <v>4368</v>
          </cell>
          <cell r="K663">
            <v>0</v>
          </cell>
          <cell r="L663">
            <v>0</v>
          </cell>
        </row>
        <row r="664">
          <cell r="B664">
            <v>112</v>
          </cell>
          <cell r="C664" t="str">
            <v>비상벨 철거</v>
          </cell>
          <cell r="D664">
            <v>0</v>
          </cell>
          <cell r="E664">
            <v>1</v>
          </cell>
          <cell r="F664" t="str">
            <v>개</v>
          </cell>
          <cell r="G664">
            <v>157</v>
          </cell>
          <cell r="H664">
            <v>157</v>
          </cell>
          <cell r="I664">
            <v>5242</v>
          </cell>
          <cell r="J664">
            <v>5242</v>
          </cell>
          <cell r="K664">
            <v>0</v>
          </cell>
          <cell r="L664">
            <v>0</v>
          </cell>
        </row>
        <row r="665">
          <cell r="B665">
            <v>119</v>
          </cell>
          <cell r="C665" t="str">
            <v>써지보호기(영상) 철거</v>
          </cell>
          <cell r="D665">
            <v>0</v>
          </cell>
          <cell r="E665">
            <v>1</v>
          </cell>
          <cell r="F665" t="str">
            <v>EA</v>
          </cell>
          <cell r="G665">
            <v>226</v>
          </cell>
          <cell r="H665">
            <v>226</v>
          </cell>
          <cell r="I665">
            <v>7553</v>
          </cell>
          <cell r="J665">
            <v>7553</v>
          </cell>
          <cell r="K665">
            <v>0</v>
          </cell>
          <cell r="L665">
            <v>0</v>
          </cell>
        </row>
        <row r="666">
          <cell r="B666">
            <v>120</v>
          </cell>
          <cell r="C666" t="str">
            <v>CODEC 철거</v>
          </cell>
          <cell r="D666" t="str">
            <v>MPEF-1/2/4, DUAL ENCODERING</v>
          </cell>
          <cell r="E666">
            <v>1</v>
          </cell>
          <cell r="F666" t="str">
            <v>대</v>
          </cell>
          <cell r="G666">
            <v>517</v>
          </cell>
          <cell r="H666">
            <v>517</v>
          </cell>
          <cell r="I666">
            <v>17256</v>
          </cell>
          <cell r="J666">
            <v>17256</v>
          </cell>
          <cell r="K666">
            <v>0</v>
          </cell>
          <cell r="L666">
            <v>0</v>
          </cell>
        </row>
        <row r="667">
          <cell r="B667">
            <v>121</v>
          </cell>
          <cell r="C667" t="str">
            <v>동보방송장치 철거</v>
          </cell>
          <cell r="D667" t="str">
            <v>AMP 내장(60W)</v>
          </cell>
          <cell r="E667">
            <v>1</v>
          </cell>
          <cell r="F667" t="str">
            <v>SET</v>
          </cell>
          <cell r="G667">
            <v>1051</v>
          </cell>
          <cell r="H667">
            <v>1051</v>
          </cell>
          <cell r="I667">
            <v>35045</v>
          </cell>
          <cell r="J667">
            <v>35045</v>
          </cell>
          <cell r="K667">
            <v>0</v>
          </cell>
          <cell r="L667">
            <v>0</v>
          </cell>
        </row>
        <row r="668">
          <cell r="B668">
            <v>122</v>
          </cell>
          <cell r="C668" t="str">
            <v>시그널컨버터 철거</v>
          </cell>
          <cell r="D668" t="str">
            <v>RS-232/485</v>
          </cell>
          <cell r="E668">
            <v>1</v>
          </cell>
          <cell r="F668" t="str">
            <v>SET</v>
          </cell>
          <cell r="G668">
            <v>687</v>
          </cell>
          <cell r="H668">
            <v>687</v>
          </cell>
          <cell r="I668">
            <v>22902</v>
          </cell>
          <cell r="J668">
            <v>22902</v>
          </cell>
          <cell r="K668">
            <v>0</v>
          </cell>
          <cell r="L668">
            <v>0</v>
          </cell>
        </row>
        <row r="669">
          <cell r="B669">
            <v>316</v>
          </cell>
          <cell r="C669" t="str">
            <v>전원케이블 포설</v>
          </cell>
          <cell r="D669" t="str">
            <v>VCT 1.5sq x 2C x 5열</v>
          </cell>
          <cell r="E669">
            <v>9</v>
          </cell>
          <cell r="F669" t="str">
            <v>m</v>
          </cell>
          <cell r="G669">
            <v>3701</v>
          </cell>
          <cell r="H669">
            <v>33309</v>
          </cell>
          <cell r="I669">
            <v>13670</v>
          </cell>
          <cell r="J669">
            <v>123030</v>
          </cell>
          <cell r="K669">
            <v>0</v>
          </cell>
          <cell r="L669">
            <v>0</v>
          </cell>
        </row>
        <row r="670">
          <cell r="B670">
            <v>317</v>
          </cell>
          <cell r="C670" t="str">
            <v>스피커케이블</v>
          </cell>
          <cell r="D670" t="str">
            <v>SW 2300</v>
          </cell>
          <cell r="E670">
            <v>2.5</v>
          </cell>
          <cell r="F670" t="str">
            <v>m</v>
          </cell>
          <cell r="G670">
            <v>1285</v>
          </cell>
          <cell r="H670">
            <v>3212</v>
          </cell>
          <cell r="I670">
            <v>2621</v>
          </cell>
          <cell r="J670">
            <v>6552</v>
          </cell>
          <cell r="K670">
            <v>0</v>
          </cell>
          <cell r="L670">
            <v>0</v>
          </cell>
        </row>
        <row r="671">
          <cell r="B671">
            <v>318</v>
          </cell>
          <cell r="C671" t="str">
            <v>LAN 케이블 포설</v>
          </cell>
          <cell r="D671" t="str">
            <v>UTP Cat 6 4P x 1열</v>
          </cell>
          <cell r="E671">
            <v>10.5</v>
          </cell>
          <cell r="F671" t="str">
            <v>m</v>
          </cell>
          <cell r="G671">
            <v>557</v>
          </cell>
          <cell r="H671">
            <v>5848</v>
          </cell>
          <cell r="I671">
            <v>4068</v>
          </cell>
          <cell r="J671">
            <v>42714</v>
          </cell>
          <cell r="K671">
            <v>0</v>
          </cell>
          <cell r="L671">
            <v>0</v>
          </cell>
        </row>
        <row r="672">
          <cell r="B672">
            <v>322</v>
          </cell>
          <cell r="C672" t="str">
            <v>LAN 케이블 포설</v>
          </cell>
          <cell r="D672" t="str">
            <v>UTP Cat 6 4P x 5열</v>
          </cell>
          <cell r="E672">
            <v>9</v>
          </cell>
          <cell r="F672" t="str">
            <v>m</v>
          </cell>
          <cell r="G672">
            <v>2690</v>
          </cell>
          <cell r="H672">
            <v>24210</v>
          </cell>
          <cell r="I672">
            <v>17088</v>
          </cell>
          <cell r="J672">
            <v>153792</v>
          </cell>
          <cell r="K672">
            <v>0</v>
          </cell>
          <cell r="L672">
            <v>0</v>
          </cell>
        </row>
        <row r="673">
          <cell r="B673" t="str">
            <v>멀티콘센트접지2구</v>
          </cell>
          <cell r="C673" t="str">
            <v>멀티콘센트</v>
          </cell>
          <cell r="D673" t="str">
            <v>접지2구</v>
          </cell>
          <cell r="E673">
            <v>1</v>
          </cell>
          <cell r="F673" t="str">
            <v>EA</v>
          </cell>
          <cell r="G673">
            <v>6300</v>
          </cell>
          <cell r="H673">
            <v>6300</v>
          </cell>
          <cell r="J673">
            <v>0</v>
          </cell>
          <cell r="L673">
            <v>0</v>
          </cell>
        </row>
        <row r="674">
          <cell r="B674" t="str">
            <v>멀티콘센트접지6구</v>
          </cell>
          <cell r="C674" t="str">
            <v>멀티콘센트</v>
          </cell>
          <cell r="D674" t="str">
            <v>접지6구</v>
          </cell>
          <cell r="E674">
            <v>2</v>
          </cell>
          <cell r="F674" t="str">
            <v>EA</v>
          </cell>
          <cell r="G674">
            <v>12400</v>
          </cell>
          <cell r="H674">
            <v>24800</v>
          </cell>
          <cell r="J674">
            <v>0</v>
          </cell>
          <cell r="L674">
            <v>0</v>
          </cell>
        </row>
        <row r="679">
          <cell r="B679">
            <v>3087</v>
          </cell>
          <cell r="D679" t="str">
            <v>계</v>
          </cell>
          <cell r="H679">
            <v>351499</v>
          </cell>
          <cell r="J679">
            <v>586929</v>
          </cell>
          <cell r="L679">
            <v>0</v>
          </cell>
        </row>
        <row r="680">
          <cell r="B680">
            <v>2088</v>
          </cell>
          <cell r="C680" t="str">
            <v>2.28 기흥구 신갈동 343-3 성진빌라 앞</v>
          </cell>
        </row>
        <row r="681">
          <cell r="B681">
            <v>101</v>
          </cell>
          <cell r="C681" t="str">
            <v>SPEED DOME CAMERA 철거</v>
          </cell>
          <cell r="D681" t="str">
            <v>41만화소</v>
          </cell>
          <cell r="E681">
            <v>1</v>
          </cell>
          <cell r="F681" t="str">
            <v>EA</v>
          </cell>
          <cell r="G681">
            <v>1064</v>
          </cell>
          <cell r="H681">
            <v>1064</v>
          </cell>
          <cell r="I681">
            <v>35490</v>
          </cell>
          <cell r="J681">
            <v>35490</v>
          </cell>
          <cell r="K681">
            <v>0</v>
          </cell>
          <cell r="L681">
            <v>0</v>
          </cell>
        </row>
        <row r="682">
          <cell r="B682">
            <v>103</v>
          </cell>
          <cell r="C682" t="str">
            <v>돔카메라 고정용 브래킷 설치</v>
          </cell>
          <cell r="D682" t="str">
            <v>제작사양</v>
          </cell>
          <cell r="E682">
            <v>1</v>
          </cell>
          <cell r="F682" t="str">
            <v>EA</v>
          </cell>
          <cell r="G682">
            <v>51035</v>
          </cell>
          <cell r="H682">
            <v>51035</v>
          </cell>
          <cell r="I682">
            <v>34514</v>
          </cell>
          <cell r="J682">
            <v>34514</v>
          </cell>
          <cell r="K682">
            <v>0</v>
          </cell>
          <cell r="L682">
            <v>0</v>
          </cell>
        </row>
        <row r="683">
          <cell r="B683">
            <v>104</v>
          </cell>
          <cell r="C683" t="str">
            <v>돔카메라 고정용 브래킷 철거</v>
          </cell>
          <cell r="D683" t="str">
            <v>제작사양</v>
          </cell>
          <cell r="E683">
            <v>1</v>
          </cell>
          <cell r="F683" t="str">
            <v>EA</v>
          </cell>
          <cell r="G683">
            <v>310</v>
          </cell>
          <cell r="H683">
            <v>310</v>
          </cell>
          <cell r="I683">
            <v>10353</v>
          </cell>
          <cell r="J683">
            <v>10353</v>
          </cell>
          <cell r="K683">
            <v>0</v>
          </cell>
          <cell r="L683">
            <v>0</v>
          </cell>
        </row>
        <row r="684">
          <cell r="B684">
            <v>105</v>
          </cell>
          <cell r="C684" t="str">
            <v>고정형 CAMERA 브래킷 설치</v>
          </cell>
          <cell r="D684" t="str">
            <v>제작사양</v>
          </cell>
          <cell r="E684">
            <v>1</v>
          </cell>
          <cell r="F684" t="str">
            <v>EA</v>
          </cell>
          <cell r="G684">
            <v>81035</v>
          </cell>
          <cell r="H684">
            <v>81035</v>
          </cell>
          <cell r="I684">
            <v>34514</v>
          </cell>
          <cell r="J684">
            <v>34514</v>
          </cell>
          <cell r="K684">
            <v>0</v>
          </cell>
          <cell r="L684">
            <v>0</v>
          </cell>
        </row>
        <row r="685">
          <cell r="B685">
            <v>106</v>
          </cell>
          <cell r="C685" t="str">
            <v>스피커 설치</v>
          </cell>
          <cell r="D685" t="str">
            <v>20W, 8Ω</v>
          </cell>
          <cell r="E685">
            <v>1</v>
          </cell>
          <cell r="F685" t="str">
            <v>개</v>
          </cell>
          <cell r="G685">
            <v>67035</v>
          </cell>
          <cell r="H685">
            <v>67035</v>
          </cell>
          <cell r="I685">
            <v>34514</v>
          </cell>
          <cell r="J685">
            <v>34514</v>
          </cell>
          <cell r="K685">
            <v>0</v>
          </cell>
          <cell r="L685">
            <v>0</v>
          </cell>
        </row>
        <row r="686">
          <cell r="B686">
            <v>107</v>
          </cell>
          <cell r="C686" t="str">
            <v>스피커 철거</v>
          </cell>
          <cell r="D686">
            <v>0</v>
          </cell>
          <cell r="E686">
            <v>1</v>
          </cell>
          <cell r="F686" t="str">
            <v>개</v>
          </cell>
          <cell r="G686">
            <v>310</v>
          </cell>
          <cell r="H686">
            <v>310</v>
          </cell>
          <cell r="I686">
            <v>10353</v>
          </cell>
          <cell r="J686">
            <v>10353</v>
          </cell>
          <cell r="K686">
            <v>0</v>
          </cell>
          <cell r="L686">
            <v>0</v>
          </cell>
        </row>
        <row r="687">
          <cell r="B687">
            <v>108</v>
          </cell>
          <cell r="C687" t="str">
            <v>경광등 설치</v>
          </cell>
          <cell r="D687" t="str">
            <v>크세논램프 5W, ABS</v>
          </cell>
          <cell r="E687">
            <v>1</v>
          </cell>
          <cell r="F687" t="str">
            <v>개</v>
          </cell>
          <cell r="G687">
            <v>50262</v>
          </cell>
          <cell r="H687">
            <v>50262</v>
          </cell>
          <cell r="I687">
            <v>8737</v>
          </cell>
          <cell r="J687">
            <v>8737</v>
          </cell>
          <cell r="K687">
            <v>0</v>
          </cell>
          <cell r="L687">
            <v>0</v>
          </cell>
        </row>
        <row r="688">
          <cell r="B688">
            <v>109</v>
          </cell>
          <cell r="C688" t="str">
            <v>경광등 철거</v>
          </cell>
          <cell r="D688" t="str">
            <v>크세논램프 5W, ABS</v>
          </cell>
          <cell r="E688">
            <v>1</v>
          </cell>
          <cell r="F688" t="str">
            <v>개</v>
          </cell>
          <cell r="G688">
            <v>131</v>
          </cell>
          <cell r="H688">
            <v>131</v>
          </cell>
          <cell r="I688">
            <v>4368</v>
          </cell>
          <cell r="J688">
            <v>4368</v>
          </cell>
          <cell r="K688">
            <v>0</v>
          </cell>
          <cell r="L688">
            <v>0</v>
          </cell>
        </row>
        <row r="689">
          <cell r="B689">
            <v>112</v>
          </cell>
          <cell r="C689" t="str">
            <v>비상벨 철거</v>
          </cell>
          <cell r="D689">
            <v>0</v>
          </cell>
          <cell r="E689">
            <v>1</v>
          </cell>
          <cell r="F689" t="str">
            <v>개</v>
          </cell>
          <cell r="G689">
            <v>157</v>
          </cell>
          <cell r="H689">
            <v>157</v>
          </cell>
          <cell r="I689">
            <v>5242</v>
          </cell>
          <cell r="J689">
            <v>5242</v>
          </cell>
          <cell r="K689">
            <v>0</v>
          </cell>
          <cell r="L689">
            <v>0</v>
          </cell>
        </row>
        <row r="690">
          <cell r="B690">
            <v>119</v>
          </cell>
          <cell r="C690" t="str">
            <v>써지보호기(영상) 철거</v>
          </cell>
          <cell r="D690">
            <v>0</v>
          </cell>
          <cell r="E690">
            <v>1</v>
          </cell>
          <cell r="F690" t="str">
            <v>EA</v>
          </cell>
          <cell r="G690">
            <v>226</v>
          </cell>
          <cell r="H690">
            <v>226</v>
          </cell>
          <cell r="I690">
            <v>7553</v>
          </cell>
          <cell r="J690">
            <v>7553</v>
          </cell>
          <cell r="K690">
            <v>0</v>
          </cell>
          <cell r="L690">
            <v>0</v>
          </cell>
        </row>
        <row r="691">
          <cell r="B691">
            <v>120</v>
          </cell>
          <cell r="C691" t="str">
            <v>CODEC 철거</v>
          </cell>
          <cell r="D691" t="str">
            <v>MPEF-1/2/4, DUAL ENCODERING</v>
          </cell>
          <cell r="E691">
            <v>1</v>
          </cell>
          <cell r="F691" t="str">
            <v>대</v>
          </cell>
          <cell r="G691">
            <v>517</v>
          </cell>
          <cell r="H691">
            <v>517</v>
          </cell>
          <cell r="I691">
            <v>17256</v>
          </cell>
          <cell r="J691">
            <v>17256</v>
          </cell>
          <cell r="K691">
            <v>0</v>
          </cell>
          <cell r="L691">
            <v>0</v>
          </cell>
        </row>
        <row r="692">
          <cell r="B692">
            <v>121</v>
          </cell>
          <cell r="C692" t="str">
            <v>동보방송장치 철거</v>
          </cell>
          <cell r="D692" t="str">
            <v>AMP 내장(60W)</v>
          </cell>
          <cell r="E692">
            <v>1</v>
          </cell>
          <cell r="F692" t="str">
            <v>SET</v>
          </cell>
          <cell r="G692">
            <v>1051</v>
          </cell>
          <cell r="H692">
            <v>1051</v>
          </cell>
          <cell r="I692">
            <v>35045</v>
          </cell>
          <cell r="J692">
            <v>35045</v>
          </cell>
          <cell r="K692">
            <v>0</v>
          </cell>
          <cell r="L692">
            <v>0</v>
          </cell>
        </row>
        <row r="693">
          <cell r="B693">
            <v>122</v>
          </cell>
          <cell r="C693" t="str">
            <v>시그널컨버터 철거</v>
          </cell>
          <cell r="D693" t="str">
            <v>RS-232/485</v>
          </cell>
          <cell r="E693">
            <v>1</v>
          </cell>
          <cell r="F693" t="str">
            <v>SET</v>
          </cell>
          <cell r="G693">
            <v>687</v>
          </cell>
          <cell r="H693">
            <v>687</v>
          </cell>
          <cell r="I693">
            <v>22902</v>
          </cell>
          <cell r="J693">
            <v>22902</v>
          </cell>
          <cell r="K693">
            <v>0</v>
          </cell>
          <cell r="L693">
            <v>0</v>
          </cell>
        </row>
        <row r="694">
          <cell r="B694">
            <v>315</v>
          </cell>
          <cell r="C694" t="str">
            <v>전원케이블 포설</v>
          </cell>
          <cell r="D694" t="str">
            <v>VCT 1.5sq x 2C x 4열</v>
          </cell>
          <cell r="E694">
            <v>7</v>
          </cell>
          <cell r="F694" t="str">
            <v>m</v>
          </cell>
          <cell r="G694">
            <v>2964</v>
          </cell>
          <cell r="H694">
            <v>20748</v>
          </cell>
          <cell r="I694">
            <v>11066</v>
          </cell>
          <cell r="J694">
            <v>77462</v>
          </cell>
          <cell r="K694">
            <v>0</v>
          </cell>
          <cell r="L694">
            <v>0</v>
          </cell>
        </row>
        <row r="695">
          <cell r="B695">
            <v>317</v>
          </cell>
          <cell r="C695" t="str">
            <v>스피커케이블</v>
          </cell>
          <cell r="D695" t="str">
            <v>SW 2300</v>
          </cell>
          <cell r="E695">
            <v>2.5</v>
          </cell>
          <cell r="F695" t="str">
            <v>m</v>
          </cell>
          <cell r="G695">
            <v>1285</v>
          </cell>
          <cell r="H695">
            <v>3212</v>
          </cell>
          <cell r="I695">
            <v>2621</v>
          </cell>
          <cell r="J695">
            <v>6552</v>
          </cell>
          <cell r="K695">
            <v>0</v>
          </cell>
          <cell r="L695">
            <v>0</v>
          </cell>
        </row>
        <row r="696">
          <cell r="B696">
            <v>318</v>
          </cell>
          <cell r="C696" t="str">
            <v>LAN 케이블 포설</v>
          </cell>
          <cell r="D696" t="str">
            <v>UTP Cat 6 4P x 1열</v>
          </cell>
          <cell r="E696">
            <v>8.5</v>
          </cell>
          <cell r="F696" t="str">
            <v>m</v>
          </cell>
          <cell r="G696">
            <v>557</v>
          </cell>
          <cell r="H696">
            <v>4734</v>
          </cell>
          <cell r="I696">
            <v>4068</v>
          </cell>
          <cell r="J696">
            <v>34578</v>
          </cell>
          <cell r="K696">
            <v>0</v>
          </cell>
          <cell r="L696">
            <v>0</v>
          </cell>
        </row>
        <row r="697">
          <cell r="B697">
            <v>321</v>
          </cell>
          <cell r="C697" t="str">
            <v>LAN 케이블 포설</v>
          </cell>
          <cell r="D697" t="str">
            <v>UTP Cat 6 4P x 4열</v>
          </cell>
          <cell r="E697">
            <v>7</v>
          </cell>
          <cell r="F697" t="str">
            <v>m</v>
          </cell>
          <cell r="G697">
            <v>2156</v>
          </cell>
          <cell r="H697">
            <v>15092</v>
          </cell>
          <cell r="I697">
            <v>13833</v>
          </cell>
          <cell r="J697">
            <v>96831</v>
          </cell>
          <cell r="K697">
            <v>0</v>
          </cell>
          <cell r="L697">
            <v>0</v>
          </cell>
        </row>
        <row r="698">
          <cell r="B698" t="str">
            <v>멀티콘센트접지2구</v>
          </cell>
          <cell r="C698" t="str">
            <v>멀티콘센트</v>
          </cell>
          <cell r="D698" t="str">
            <v>접지2구</v>
          </cell>
          <cell r="E698">
            <v>1</v>
          </cell>
          <cell r="F698" t="str">
            <v>EA</v>
          </cell>
          <cell r="G698">
            <v>6300</v>
          </cell>
          <cell r="H698">
            <v>6300</v>
          </cell>
          <cell r="J698">
            <v>0</v>
          </cell>
          <cell r="L698">
            <v>0</v>
          </cell>
        </row>
        <row r="699">
          <cell r="B699" t="str">
            <v>멀티콘센트접지6구</v>
          </cell>
          <cell r="C699" t="str">
            <v>멀티콘센트</v>
          </cell>
          <cell r="D699" t="str">
            <v>접지6구</v>
          </cell>
          <cell r="E699">
            <v>2</v>
          </cell>
          <cell r="F699" t="str">
            <v>EA</v>
          </cell>
          <cell r="G699">
            <v>12400</v>
          </cell>
          <cell r="H699">
            <v>24800</v>
          </cell>
          <cell r="J699">
            <v>0</v>
          </cell>
          <cell r="L699">
            <v>0</v>
          </cell>
        </row>
        <row r="704">
          <cell r="B704">
            <v>3088</v>
          </cell>
          <cell r="D704" t="str">
            <v>계</v>
          </cell>
          <cell r="H704">
            <v>328706</v>
          </cell>
          <cell r="J704">
            <v>476264</v>
          </cell>
          <cell r="L704">
            <v>0</v>
          </cell>
        </row>
        <row r="705">
          <cell r="B705">
            <v>2089</v>
          </cell>
          <cell r="C705" t="str">
            <v>2.29 기흥구 신갈동 45-3 신갈감리교회 맞은편</v>
          </cell>
        </row>
        <row r="706">
          <cell r="B706">
            <v>101</v>
          </cell>
          <cell r="C706" t="str">
            <v>SPEED DOME CAMERA 철거</v>
          </cell>
          <cell r="D706" t="str">
            <v>41만화소</v>
          </cell>
          <cell r="E706">
            <v>1</v>
          </cell>
          <cell r="F706" t="str">
            <v>EA</v>
          </cell>
          <cell r="G706">
            <v>1064</v>
          </cell>
          <cell r="H706">
            <v>1064</v>
          </cell>
          <cell r="I706">
            <v>35490</v>
          </cell>
          <cell r="J706">
            <v>35490</v>
          </cell>
          <cell r="K706">
            <v>0</v>
          </cell>
          <cell r="L706">
            <v>0</v>
          </cell>
        </row>
        <row r="707">
          <cell r="B707">
            <v>103</v>
          </cell>
          <cell r="C707" t="str">
            <v>돔카메라 고정용 브래킷 설치</v>
          </cell>
          <cell r="D707" t="str">
            <v>제작사양</v>
          </cell>
          <cell r="E707">
            <v>1</v>
          </cell>
          <cell r="F707" t="str">
            <v>EA</v>
          </cell>
          <cell r="G707">
            <v>51035</v>
          </cell>
          <cell r="H707">
            <v>51035</v>
          </cell>
          <cell r="I707">
            <v>34514</v>
          </cell>
          <cell r="J707">
            <v>34514</v>
          </cell>
          <cell r="K707">
            <v>0</v>
          </cell>
          <cell r="L707">
            <v>0</v>
          </cell>
        </row>
        <row r="708">
          <cell r="B708">
            <v>104</v>
          </cell>
          <cell r="C708" t="str">
            <v>돔카메라 고정용 브래킷 철거</v>
          </cell>
          <cell r="D708" t="str">
            <v>제작사양</v>
          </cell>
          <cell r="E708">
            <v>1</v>
          </cell>
          <cell r="F708" t="str">
            <v>EA</v>
          </cell>
          <cell r="G708">
            <v>310</v>
          </cell>
          <cell r="H708">
            <v>310</v>
          </cell>
          <cell r="I708">
            <v>10353</v>
          </cell>
          <cell r="J708">
            <v>10353</v>
          </cell>
          <cell r="K708">
            <v>0</v>
          </cell>
          <cell r="L708">
            <v>0</v>
          </cell>
        </row>
        <row r="709">
          <cell r="B709">
            <v>105</v>
          </cell>
          <cell r="C709" t="str">
            <v>고정형 CAMERA 브래킷 설치</v>
          </cell>
          <cell r="D709" t="str">
            <v>제작사양</v>
          </cell>
          <cell r="E709">
            <v>1</v>
          </cell>
          <cell r="F709" t="str">
            <v>EA</v>
          </cell>
          <cell r="G709">
            <v>81035</v>
          </cell>
          <cell r="H709">
            <v>81035</v>
          </cell>
          <cell r="I709">
            <v>34514</v>
          </cell>
          <cell r="J709">
            <v>34514</v>
          </cell>
          <cell r="K709">
            <v>0</v>
          </cell>
          <cell r="L709">
            <v>0</v>
          </cell>
        </row>
        <row r="710">
          <cell r="B710">
            <v>106</v>
          </cell>
          <cell r="C710" t="str">
            <v>스피커 설치</v>
          </cell>
          <cell r="D710" t="str">
            <v>20W, 8Ω</v>
          </cell>
          <cell r="E710">
            <v>1</v>
          </cell>
          <cell r="F710" t="str">
            <v>개</v>
          </cell>
          <cell r="G710">
            <v>67035</v>
          </cell>
          <cell r="H710">
            <v>67035</v>
          </cell>
          <cell r="I710">
            <v>34514</v>
          </cell>
          <cell r="J710">
            <v>34514</v>
          </cell>
          <cell r="K710">
            <v>0</v>
          </cell>
          <cell r="L710">
            <v>0</v>
          </cell>
        </row>
        <row r="711">
          <cell r="B711">
            <v>107</v>
          </cell>
          <cell r="C711" t="str">
            <v>스피커 철거</v>
          </cell>
          <cell r="D711">
            <v>0</v>
          </cell>
          <cell r="E711">
            <v>1</v>
          </cell>
          <cell r="F711" t="str">
            <v>개</v>
          </cell>
          <cell r="G711">
            <v>310</v>
          </cell>
          <cell r="H711">
            <v>310</v>
          </cell>
          <cell r="I711">
            <v>10353</v>
          </cell>
          <cell r="J711">
            <v>10353</v>
          </cell>
          <cell r="K711">
            <v>0</v>
          </cell>
          <cell r="L711">
            <v>0</v>
          </cell>
        </row>
        <row r="712">
          <cell r="B712">
            <v>108</v>
          </cell>
          <cell r="C712" t="str">
            <v>경광등 설치</v>
          </cell>
          <cell r="D712" t="str">
            <v>크세논램프 5W, ABS</v>
          </cell>
          <cell r="E712">
            <v>1</v>
          </cell>
          <cell r="F712" t="str">
            <v>개</v>
          </cell>
          <cell r="G712">
            <v>50262</v>
          </cell>
          <cell r="H712">
            <v>50262</v>
          </cell>
          <cell r="I712">
            <v>8737</v>
          </cell>
          <cell r="J712">
            <v>8737</v>
          </cell>
          <cell r="K712">
            <v>0</v>
          </cell>
          <cell r="L712">
            <v>0</v>
          </cell>
        </row>
        <row r="713">
          <cell r="B713">
            <v>109</v>
          </cell>
          <cell r="C713" t="str">
            <v>경광등 철거</v>
          </cell>
          <cell r="D713" t="str">
            <v>크세논램프 5W, ABS</v>
          </cell>
          <cell r="E713">
            <v>1</v>
          </cell>
          <cell r="F713" t="str">
            <v>개</v>
          </cell>
          <cell r="G713">
            <v>131</v>
          </cell>
          <cell r="H713">
            <v>131</v>
          </cell>
          <cell r="I713">
            <v>4368</v>
          </cell>
          <cell r="J713">
            <v>4368</v>
          </cell>
          <cell r="K713">
            <v>0</v>
          </cell>
          <cell r="L713">
            <v>0</v>
          </cell>
        </row>
        <row r="714">
          <cell r="B714">
            <v>112</v>
          </cell>
          <cell r="C714" t="str">
            <v>비상벨 철거</v>
          </cell>
          <cell r="D714">
            <v>0</v>
          </cell>
          <cell r="E714">
            <v>1</v>
          </cell>
          <cell r="F714" t="str">
            <v>개</v>
          </cell>
          <cell r="G714">
            <v>157</v>
          </cell>
          <cell r="H714">
            <v>157</v>
          </cell>
          <cell r="I714">
            <v>5242</v>
          </cell>
          <cell r="J714">
            <v>5242</v>
          </cell>
          <cell r="K714">
            <v>0</v>
          </cell>
          <cell r="L714">
            <v>0</v>
          </cell>
        </row>
        <row r="715">
          <cell r="B715">
            <v>119</v>
          </cell>
          <cell r="C715" t="str">
            <v>써지보호기(영상) 철거</v>
          </cell>
          <cell r="D715">
            <v>0</v>
          </cell>
          <cell r="E715">
            <v>1</v>
          </cell>
          <cell r="F715" t="str">
            <v>EA</v>
          </cell>
          <cell r="G715">
            <v>226</v>
          </cell>
          <cell r="H715">
            <v>226</v>
          </cell>
          <cell r="I715">
            <v>7553</v>
          </cell>
          <cell r="J715">
            <v>7553</v>
          </cell>
          <cell r="K715">
            <v>0</v>
          </cell>
          <cell r="L715">
            <v>0</v>
          </cell>
        </row>
        <row r="716">
          <cell r="B716">
            <v>120</v>
          </cell>
          <cell r="C716" t="str">
            <v>CODEC 철거</v>
          </cell>
          <cell r="D716" t="str">
            <v>MPEF-1/2/4, DUAL ENCODERING</v>
          </cell>
          <cell r="E716">
            <v>1</v>
          </cell>
          <cell r="F716" t="str">
            <v>대</v>
          </cell>
          <cell r="G716">
            <v>517</v>
          </cell>
          <cell r="H716">
            <v>517</v>
          </cell>
          <cell r="I716">
            <v>17256</v>
          </cell>
          <cell r="J716">
            <v>17256</v>
          </cell>
          <cell r="K716">
            <v>0</v>
          </cell>
          <cell r="L716">
            <v>0</v>
          </cell>
        </row>
        <row r="717">
          <cell r="B717">
            <v>121</v>
          </cell>
          <cell r="C717" t="str">
            <v>동보방송장치 철거</v>
          </cell>
          <cell r="D717" t="str">
            <v>AMP 내장(60W)</v>
          </cell>
          <cell r="E717">
            <v>1</v>
          </cell>
          <cell r="F717" t="str">
            <v>SET</v>
          </cell>
          <cell r="G717">
            <v>1051</v>
          </cell>
          <cell r="H717">
            <v>1051</v>
          </cell>
          <cell r="I717">
            <v>35045</v>
          </cell>
          <cell r="J717">
            <v>35045</v>
          </cell>
          <cell r="K717">
            <v>0</v>
          </cell>
          <cell r="L717">
            <v>0</v>
          </cell>
        </row>
        <row r="718">
          <cell r="B718">
            <v>122</v>
          </cell>
          <cell r="C718" t="str">
            <v>시그널컨버터 철거</v>
          </cell>
          <cell r="D718" t="str">
            <v>RS-232/485</v>
          </cell>
          <cell r="E718">
            <v>1</v>
          </cell>
          <cell r="F718" t="str">
            <v>SET</v>
          </cell>
          <cell r="G718">
            <v>687</v>
          </cell>
          <cell r="H718">
            <v>687</v>
          </cell>
          <cell r="I718">
            <v>22902</v>
          </cell>
          <cell r="J718">
            <v>22902</v>
          </cell>
          <cell r="K718">
            <v>0</v>
          </cell>
          <cell r="L718">
            <v>0</v>
          </cell>
        </row>
        <row r="719">
          <cell r="B719">
            <v>316</v>
          </cell>
          <cell r="C719" t="str">
            <v>전원케이블 포설</v>
          </cell>
          <cell r="D719" t="str">
            <v>VCT 1.5sq x 2C x 5열</v>
          </cell>
          <cell r="E719">
            <v>7</v>
          </cell>
          <cell r="F719" t="str">
            <v>m</v>
          </cell>
          <cell r="G719">
            <v>3701</v>
          </cell>
          <cell r="H719">
            <v>25907</v>
          </cell>
          <cell r="I719">
            <v>13670</v>
          </cell>
          <cell r="J719">
            <v>95690</v>
          </cell>
          <cell r="K719">
            <v>0</v>
          </cell>
          <cell r="L719">
            <v>0</v>
          </cell>
        </row>
        <row r="720">
          <cell r="B720">
            <v>317</v>
          </cell>
          <cell r="C720" t="str">
            <v>스피커케이블</v>
          </cell>
          <cell r="D720" t="str">
            <v>SW 2300</v>
          </cell>
          <cell r="E720">
            <v>2.5</v>
          </cell>
          <cell r="F720" t="str">
            <v>m</v>
          </cell>
          <cell r="G720">
            <v>1285</v>
          </cell>
          <cell r="H720">
            <v>3212</v>
          </cell>
          <cell r="I720">
            <v>2621</v>
          </cell>
          <cell r="J720">
            <v>6552</v>
          </cell>
          <cell r="K720">
            <v>0</v>
          </cell>
          <cell r="L720">
            <v>0</v>
          </cell>
        </row>
        <row r="721">
          <cell r="B721">
            <v>318</v>
          </cell>
          <cell r="C721" t="str">
            <v>LAN 케이블 포설</v>
          </cell>
          <cell r="D721" t="str">
            <v>UTP Cat 6 4P x 1열</v>
          </cell>
          <cell r="E721">
            <v>8.5</v>
          </cell>
          <cell r="F721" t="str">
            <v>m</v>
          </cell>
          <cell r="G721">
            <v>557</v>
          </cell>
          <cell r="H721">
            <v>4734</v>
          </cell>
          <cell r="I721">
            <v>4068</v>
          </cell>
          <cell r="J721">
            <v>34578</v>
          </cell>
          <cell r="K721">
            <v>0</v>
          </cell>
          <cell r="L721">
            <v>0</v>
          </cell>
        </row>
        <row r="722">
          <cell r="B722">
            <v>322</v>
          </cell>
          <cell r="C722" t="str">
            <v>LAN 케이블 포설</v>
          </cell>
          <cell r="D722" t="str">
            <v>UTP Cat 6 4P x 5열</v>
          </cell>
          <cell r="E722">
            <v>7</v>
          </cell>
          <cell r="F722" t="str">
            <v>m</v>
          </cell>
          <cell r="G722">
            <v>2690</v>
          </cell>
          <cell r="H722">
            <v>18830</v>
          </cell>
          <cell r="I722">
            <v>17088</v>
          </cell>
          <cell r="J722">
            <v>119616</v>
          </cell>
          <cell r="K722">
            <v>0</v>
          </cell>
          <cell r="L722">
            <v>0</v>
          </cell>
        </row>
        <row r="723">
          <cell r="B723" t="str">
            <v>멀티콘센트접지2구</v>
          </cell>
          <cell r="C723" t="str">
            <v>멀티콘센트</v>
          </cell>
          <cell r="D723" t="str">
            <v>접지2구</v>
          </cell>
          <cell r="E723">
            <v>1</v>
          </cell>
          <cell r="F723" t="str">
            <v>EA</v>
          </cell>
          <cell r="G723">
            <v>6300</v>
          </cell>
          <cell r="H723">
            <v>6300</v>
          </cell>
          <cell r="J723">
            <v>0</v>
          </cell>
          <cell r="L723">
            <v>0</v>
          </cell>
        </row>
        <row r="724">
          <cell r="B724" t="str">
            <v>멀티콘센트접지6구</v>
          </cell>
          <cell r="C724" t="str">
            <v>멀티콘센트</v>
          </cell>
          <cell r="D724" t="str">
            <v>접지6구</v>
          </cell>
          <cell r="E724">
            <v>2</v>
          </cell>
          <cell r="F724" t="str">
            <v>EA</v>
          </cell>
          <cell r="G724">
            <v>12400</v>
          </cell>
          <cell r="H724">
            <v>24800</v>
          </cell>
          <cell r="J724">
            <v>0</v>
          </cell>
          <cell r="L724">
            <v>0</v>
          </cell>
        </row>
        <row r="729">
          <cell r="B729">
            <v>3089</v>
          </cell>
          <cell r="D729" t="str">
            <v>계</v>
          </cell>
          <cell r="H729">
            <v>337603</v>
          </cell>
          <cell r="J729">
            <v>517277</v>
          </cell>
          <cell r="L729">
            <v>0</v>
          </cell>
        </row>
        <row r="730">
          <cell r="B730">
            <v>2090</v>
          </cell>
          <cell r="C730" t="str">
            <v>2.30 기흥구 신갈동 720 신갈어린이집 앞 삼거리</v>
          </cell>
        </row>
        <row r="731">
          <cell r="B731">
            <v>101</v>
          </cell>
          <cell r="C731" t="str">
            <v>SPEED DOME CAMERA 철거</v>
          </cell>
          <cell r="D731" t="str">
            <v>41만화소</v>
          </cell>
          <cell r="E731">
            <v>1</v>
          </cell>
          <cell r="F731" t="str">
            <v>EA</v>
          </cell>
          <cell r="G731">
            <v>1064</v>
          </cell>
          <cell r="H731">
            <v>1064</v>
          </cell>
          <cell r="I731">
            <v>35490</v>
          </cell>
          <cell r="J731">
            <v>35490</v>
          </cell>
          <cell r="K731">
            <v>0</v>
          </cell>
          <cell r="L731">
            <v>0</v>
          </cell>
        </row>
        <row r="732">
          <cell r="B732">
            <v>103</v>
          </cell>
          <cell r="C732" t="str">
            <v>돔카메라 고정용 브래킷 설치</v>
          </cell>
          <cell r="D732" t="str">
            <v>제작사양</v>
          </cell>
          <cell r="E732">
            <v>1</v>
          </cell>
          <cell r="F732" t="str">
            <v>EA</v>
          </cell>
          <cell r="G732">
            <v>51035</v>
          </cell>
          <cell r="H732">
            <v>51035</v>
          </cell>
          <cell r="I732">
            <v>34514</v>
          </cell>
          <cell r="J732">
            <v>34514</v>
          </cell>
          <cell r="K732">
            <v>0</v>
          </cell>
          <cell r="L732">
            <v>0</v>
          </cell>
        </row>
        <row r="733">
          <cell r="B733">
            <v>104</v>
          </cell>
          <cell r="C733" t="str">
            <v>돔카메라 고정용 브래킷 철거</v>
          </cell>
          <cell r="D733" t="str">
            <v>제작사양</v>
          </cell>
          <cell r="E733">
            <v>1</v>
          </cell>
          <cell r="F733" t="str">
            <v>EA</v>
          </cell>
          <cell r="G733">
            <v>310</v>
          </cell>
          <cell r="H733">
            <v>310</v>
          </cell>
          <cell r="I733">
            <v>10353</v>
          </cell>
          <cell r="J733">
            <v>10353</v>
          </cell>
          <cell r="K733">
            <v>0</v>
          </cell>
          <cell r="L733">
            <v>0</v>
          </cell>
        </row>
        <row r="734">
          <cell r="B734">
            <v>105</v>
          </cell>
          <cell r="C734" t="str">
            <v>고정형 CAMERA 브래킷 설치</v>
          </cell>
          <cell r="D734" t="str">
            <v>제작사양</v>
          </cell>
          <cell r="E734">
            <v>1</v>
          </cell>
          <cell r="F734" t="str">
            <v>EA</v>
          </cell>
          <cell r="G734">
            <v>81035</v>
          </cell>
          <cell r="H734">
            <v>81035</v>
          </cell>
          <cell r="I734">
            <v>34514</v>
          </cell>
          <cell r="J734">
            <v>34514</v>
          </cell>
          <cell r="K734">
            <v>0</v>
          </cell>
          <cell r="L734">
            <v>0</v>
          </cell>
        </row>
        <row r="735">
          <cell r="B735">
            <v>106</v>
          </cell>
          <cell r="C735" t="str">
            <v>스피커 설치</v>
          </cell>
          <cell r="D735" t="str">
            <v>20W, 8Ω</v>
          </cell>
          <cell r="E735">
            <v>1</v>
          </cell>
          <cell r="F735" t="str">
            <v>개</v>
          </cell>
          <cell r="G735">
            <v>67035</v>
          </cell>
          <cell r="H735">
            <v>67035</v>
          </cell>
          <cell r="I735">
            <v>34514</v>
          </cell>
          <cell r="J735">
            <v>34514</v>
          </cell>
          <cell r="K735">
            <v>0</v>
          </cell>
          <cell r="L735">
            <v>0</v>
          </cell>
        </row>
        <row r="736">
          <cell r="B736">
            <v>107</v>
          </cell>
          <cell r="C736" t="str">
            <v>스피커 철거</v>
          </cell>
          <cell r="D736">
            <v>0</v>
          </cell>
          <cell r="E736">
            <v>1</v>
          </cell>
          <cell r="F736" t="str">
            <v>개</v>
          </cell>
          <cell r="G736">
            <v>310</v>
          </cell>
          <cell r="H736">
            <v>310</v>
          </cell>
          <cell r="I736">
            <v>10353</v>
          </cell>
          <cell r="J736">
            <v>10353</v>
          </cell>
          <cell r="K736">
            <v>0</v>
          </cell>
          <cell r="L736">
            <v>0</v>
          </cell>
        </row>
        <row r="737">
          <cell r="B737">
            <v>108</v>
          </cell>
          <cell r="C737" t="str">
            <v>경광등 설치</v>
          </cell>
          <cell r="D737" t="str">
            <v>크세논램프 5W, ABS</v>
          </cell>
          <cell r="E737">
            <v>1</v>
          </cell>
          <cell r="F737" t="str">
            <v>개</v>
          </cell>
          <cell r="G737">
            <v>50262</v>
          </cell>
          <cell r="H737">
            <v>50262</v>
          </cell>
          <cell r="I737">
            <v>8737</v>
          </cell>
          <cell r="J737">
            <v>8737</v>
          </cell>
          <cell r="K737">
            <v>0</v>
          </cell>
          <cell r="L737">
            <v>0</v>
          </cell>
        </row>
        <row r="738">
          <cell r="B738">
            <v>109</v>
          </cell>
          <cell r="C738" t="str">
            <v>경광등 철거</v>
          </cell>
          <cell r="D738" t="str">
            <v>크세논램프 5W, ABS</v>
          </cell>
          <cell r="E738">
            <v>1</v>
          </cell>
          <cell r="F738" t="str">
            <v>개</v>
          </cell>
          <cell r="G738">
            <v>131</v>
          </cell>
          <cell r="H738">
            <v>131</v>
          </cell>
          <cell r="I738">
            <v>4368</v>
          </cell>
          <cell r="J738">
            <v>4368</v>
          </cell>
          <cell r="K738">
            <v>0</v>
          </cell>
          <cell r="L738">
            <v>0</v>
          </cell>
        </row>
        <row r="739">
          <cell r="B739">
            <v>112</v>
          </cell>
          <cell r="C739" t="str">
            <v>비상벨 철거</v>
          </cell>
          <cell r="D739">
            <v>0</v>
          </cell>
          <cell r="E739">
            <v>1</v>
          </cell>
          <cell r="F739" t="str">
            <v>개</v>
          </cell>
          <cell r="G739">
            <v>157</v>
          </cell>
          <cell r="H739">
            <v>157</v>
          </cell>
          <cell r="I739">
            <v>5242</v>
          </cell>
          <cell r="J739">
            <v>5242</v>
          </cell>
          <cell r="K739">
            <v>0</v>
          </cell>
          <cell r="L739">
            <v>0</v>
          </cell>
        </row>
        <row r="740">
          <cell r="B740">
            <v>119</v>
          </cell>
          <cell r="C740" t="str">
            <v>써지보호기(영상) 철거</v>
          </cell>
          <cell r="D740">
            <v>0</v>
          </cell>
          <cell r="E740">
            <v>1</v>
          </cell>
          <cell r="F740" t="str">
            <v>EA</v>
          </cell>
          <cell r="G740">
            <v>226</v>
          </cell>
          <cell r="H740">
            <v>226</v>
          </cell>
          <cell r="I740">
            <v>7553</v>
          </cell>
          <cell r="J740">
            <v>7553</v>
          </cell>
          <cell r="K740">
            <v>0</v>
          </cell>
          <cell r="L740">
            <v>0</v>
          </cell>
        </row>
        <row r="741">
          <cell r="B741">
            <v>120</v>
          </cell>
          <cell r="C741" t="str">
            <v>CODEC 철거</v>
          </cell>
          <cell r="D741" t="str">
            <v>MPEF-1/2/4, DUAL ENCODERING</v>
          </cell>
          <cell r="E741">
            <v>1</v>
          </cell>
          <cell r="F741" t="str">
            <v>대</v>
          </cell>
          <cell r="G741">
            <v>517</v>
          </cell>
          <cell r="H741">
            <v>517</v>
          </cell>
          <cell r="I741">
            <v>17256</v>
          </cell>
          <cell r="J741">
            <v>17256</v>
          </cell>
          <cell r="K741">
            <v>0</v>
          </cell>
          <cell r="L741">
            <v>0</v>
          </cell>
        </row>
        <row r="742">
          <cell r="B742">
            <v>121</v>
          </cell>
          <cell r="C742" t="str">
            <v>동보방송장치 철거</v>
          </cell>
          <cell r="D742" t="str">
            <v>AMP 내장(60W)</v>
          </cell>
          <cell r="E742">
            <v>1</v>
          </cell>
          <cell r="F742" t="str">
            <v>SET</v>
          </cell>
          <cell r="G742">
            <v>1051</v>
          </cell>
          <cell r="H742">
            <v>1051</v>
          </cell>
          <cell r="I742">
            <v>35045</v>
          </cell>
          <cell r="J742">
            <v>35045</v>
          </cell>
          <cell r="K742">
            <v>0</v>
          </cell>
          <cell r="L742">
            <v>0</v>
          </cell>
        </row>
        <row r="743">
          <cell r="B743">
            <v>122</v>
          </cell>
          <cell r="C743" t="str">
            <v>시그널컨버터 철거</v>
          </cell>
          <cell r="D743" t="str">
            <v>RS-232/485</v>
          </cell>
          <cell r="E743">
            <v>1</v>
          </cell>
          <cell r="F743" t="str">
            <v>SET</v>
          </cell>
          <cell r="G743">
            <v>687</v>
          </cell>
          <cell r="H743">
            <v>687</v>
          </cell>
          <cell r="I743">
            <v>22902</v>
          </cell>
          <cell r="J743">
            <v>22902</v>
          </cell>
          <cell r="K743">
            <v>0</v>
          </cell>
          <cell r="L743">
            <v>0</v>
          </cell>
        </row>
        <row r="744">
          <cell r="B744">
            <v>315</v>
          </cell>
          <cell r="C744" t="str">
            <v>전원케이블 포설</v>
          </cell>
          <cell r="D744" t="str">
            <v>VCT 1.5sq x 2C x 4열</v>
          </cell>
          <cell r="E744">
            <v>7</v>
          </cell>
          <cell r="F744" t="str">
            <v>m</v>
          </cell>
          <cell r="G744">
            <v>2964</v>
          </cell>
          <cell r="H744">
            <v>20748</v>
          </cell>
          <cell r="I744">
            <v>11066</v>
          </cell>
          <cell r="J744">
            <v>77462</v>
          </cell>
          <cell r="K744">
            <v>0</v>
          </cell>
          <cell r="L744">
            <v>0</v>
          </cell>
        </row>
        <row r="745">
          <cell r="B745">
            <v>317</v>
          </cell>
          <cell r="C745" t="str">
            <v>스피커케이블</v>
          </cell>
          <cell r="D745" t="str">
            <v>SW 2300</v>
          </cell>
          <cell r="E745">
            <v>2.5</v>
          </cell>
          <cell r="F745" t="str">
            <v>m</v>
          </cell>
          <cell r="G745">
            <v>1285</v>
          </cell>
          <cell r="H745">
            <v>3212</v>
          </cell>
          <cell r="I745">
            <v>2621</v>
          </cell>
          <cell r="J745">
            <v>6552</v>
          </cell>
          <cell r="K745">
            <v>0</v>
          </cell>
          <cell r="L745">
            <v>0</v>
          </cell>
        </row>
        <row r="746">
          <cell r="B746">
            <v>318</v>
          </cell>
          <cell r="C746" t="str">
            <v>LAN 케이블 포설</v>
          </cell>
          <cell r="D746" t="str">
            <v>UTP Cat 6 4P x 1열</v>
          </cell>
          <cell r="E746">
            <v>8.5</v>
          </cell>
          <cell r="F746" t="str">
            <v>m</v>
          </cell>
          <cell r="G746">
            <v>557</v>
          </cell>
          <cell r="H746">
            <v>4734</v>
          </cell>
          <cell r="I746">
            <v>4068</v>
          </cell>
          <cell r="J746">
            <v>34578</v>
          </cell>
          <cell r="K746">
            <v>0</v>
          </cell>
          <cell r="L746">
            <v>0</v>
          </cell>
        </row>
        <row r="747">
          <cell r="B747">
            <v>321</v>
          </cell>
          <cell r="C747" t="str">
            <v>LAN 케이블 포설</v>
          </cell>
          <cell r="D747" t="str">
            <v>UTP Cat 6 4P x 4열</v>
          </cell>
          <cell r="E747">
            <v>7</v>
          </cell>
          <cell r="F747" t="str">
            <v>m</v>
          </cell>
          <cell r="G747">
            <v>2156</v>
          </cell>
          <cell r="H747">
            <v>15092</v>
          </cell>
          <cell r="I747">
            <v>13833</v>
          </cell>
          <cell r="J747">
            <v>96831</v>
          </cell>
          <cell r="K747">
            <v>0</v>
          </cell>
          <cell r="L747">
            <v>0</v>
          </cell>
        </row>
        <row r="748">
          <cell r="B748" t="str">
            <v>멀티콘센트접지2구</v>
          </cell>
          <cell r="C748" t="str">
            <v>멀티콘센트</v>
          </cell>
          <cell r="D748" t="str">
            <v>접지2구</v>
          </cell>
          <cell r="E748">
            <v>1</v>
          </cell>
          <cell r="F748" t="str">
            <v>EA</v>
          </cell>
          <cell r="G748">
            <v>6300</v>
          </cell>
          <cell r="H748">
            <v>6300</v>
          </cell>
          <cell r="J748">
            <v>0</v>
          </cell>
          <cell r="L748">
            <v>0</v>
          </cell>
        </row>
        <row r="749">
          <cell r="B749" t="str">
            <v>멀티콘센트접지6구</v>
          </cell>
          <cell r="C749" t="str">
            <v>멀티콘센트</v>
          </cell>
          <cell r="D749" t="str">
            <v>접지6구</v>
          </cell>
          <cell r="E749">
            <v>2</v>
          </cell>
          <cell r="F749" t="str">
            <v>EA</v>
          </cell>
          <cell r="G749">
            <v>12400</v>
          </cell>
          <cell r="H749">
            <v>24800</v>
          </cell>
          <cell r="J749">
            <v>0</v>
          </cell>
          <cell r="L749">
            <v>0</v>
          </cell>
        </row>
        <row r="754">
          <cell r="B754">
            <v>3090</v>
          </cell>
          <cell r="D754" t="str">
            <v>계</v>
          </cell>
          <cell r="H754">
            <v>328706</v>
          </cell>
          <cell r="J754">
            <v>476264</v>
          </cell>
          <cell r="L754">
            <v>0</v>
          </cell>
        </row>
        <row r="755">
          <cell r="B755">
            <v>2091</v>
          </cell>
          <cell r="C755" t="str">
            <v>2.31 기흥구 신갈동 161 기흥고등학교 후문</v>
          </cell>
        </row>
        <row r="756">
          <cell r="B756">
            <v>101</v>
          </cell>
          <cell r="C756" t="str">
            <v>SPEED DOME CAMERA 철거</v>
          </cell>
          <cell r="D756" t="str">
            <v>41만화소</v>
          </cell>
          <cell r="E756">
            <v>1</v>
          </cell>
          <cell r="F756" t="str">
            <v>EA</v>
          </cell>
          <cell r="G756">
            <v>1064</v>
          </cell>
          <cell r="H756">
            <v>1064</v>
          </cell>
          <cell r="I756">
            <v>35490</v>
          </cell>
          <cell r="J756">
            <v>35490</v>
          </cell>
          <cell r="K756">
            <v>0</v>
          </cell>
          <cell r="L756">
            <v>0</v>
          </cell>
        </row>
        <row r="757">
          <cell r="B757">
            <v>103</v>
          </cell>
          <cell r="C757" t="str">
            <v>돔카메라 고정용 브래킷 설치</v>
          </cell>
          <cell r="D757" t="str">
            <v>제작사양</v>
          </cell>
          <cell r="E757">
            <v>1</v>
          </cell>
          <cell r="F757" t="str">
            <v>EA</v>
          </cell>
          <cell r="G757">
            <v>51035</v>
          </cell>
          <cell r="H757">
            <v>51035</v>
          </cell>
          <cell r="I757">
            <v>34514</v>
          </cell>
          <cell r="J757">
            <v>34514</v>
          </cell>
          <cell r="K757">
            <v>0</v>
          </cell>
          <cell r="L757">
            <v>0</v>
          </cell>
        </row>
        <row r="758">
          <cell r="B758">
            <v>104</v>
          </cell>
          <cell r="C758" t="str">
            <v>돔카메라 고정용 브래킷 철거</v>
          </cell>
          <cell r="D758" t="str">
            <v>제작사양</v>
          </cell>
          <cell r="E758">
            <v>1</v>
          </cell>
          <cell r="F758" t="str">
            <v>EA</v>
          </cell>
          <cell r="G758">
            <v>310</v>
          </cell>
          <cell r="H758">
            <v>310</v>
          </cell>
          <cell r="I758">
            <v>10353</v>
          </cell>
          <cell r="J758">
            <v>10353</v>
          </cell>
          <cell r="K758">
            <v>0</v>
          </cell>
          <cell r="L758">
            <v>0</v>
          </cell>
        </row>
        <row r="759">
          <cell r="B759">
            <v>105</v>
          </cell>
          <cell r="C759" t="str">
            <v>고정형 CAMERA 브래킷 설치</v>
          </cell>
          <cell r="D759" t="str">
            <v>제작사양</v>
          </cell>
          <cell r="E759">
            <v>1</v>
          </cell>
          <cell r="F759" t="str">
            <v>EA</v>
          </cell>
          <cell r="G759">
            <v>81035</v>
          </cell>
          <cell r="H759">
            <v>81035</v>
          </cell>
          <cell r="I759">
            <v>34514</v>
          </cell>
          <cell r="J759">
            <v>34514</v>
          </cell>
          <cell r="K759">
            <v>0</v>
          </cell>
          <cell r="L759">
            <v>0</v>
          </cell>
        </row>
        <row r="760">
          <cell r="B760">
            <v>106</v>
          </cell>
          <cell r="C760" t="str">
            <v>스피커 설치</v>
          </cell>
          <cell r="D760" t="str">
            <v>20W, 8Ω</v>
          </cell>
          <cell r="E760">
            <v>1</v>
          </cell>
          <cell r="F760" t="str">
            <v>개</v>
          </cell>
          <cell r="G760">
            <v>67035</v>
          </cell>
          <cell r="H760">
            <v>67035</v>
          </cell>
          <cell r="I760">
            <v>34514</v>
          </cell>
          <cell r="J760">
            <v>34514</v>
          </cell>
          <cell r="K760">
            <v>0</v>
          </cell>
          <cell r="L760">
            <v>0</v>
          </cell>
        </row>
        <row r="761">
          <cell r="B761">
            <v>107</v>
          </cell>
          <cell r="C761" t="str">
            <v>스피커 철거</v>
          </cell>
          <cell r="D761">
            <v>0</v>
          </cell>
          <cell r="E761">
            <v>1</v>
          </cell>
          <cell r="F761" t="str">
            <v>개</v>
          </cell>
          <cell r="G761">
            <v>310</v>
          </cell>
          <cell r="H761">
            <v>310</v>
          </cell>
          <cell r="I761">
            <v>10353</v>
          </cell>
          <cell r="J761">
            <v>10353</v>
          </cell>
          <cell r="K761">
            <v>0</v>
          </cell>
          <cell r="L761">
            <v>0</v>
          </cell>
        </row>
        <row r="762">
          <cell r="B762">
            <v>108</v>
          </cell>
          <cell r="C762" t="str">
            <v>경광등 설치</v>
          </cell>
          <cell r="D762" t="str">
            <v>크세논램프 5W, ABS</v>
          </cell>
          <cell r="E762">
            <v>1</v>
          </cell>
          <cell r="F762" t="str">
            <v>개</v>
          </cell>
          <cell r="G762">
            <v>50262</v>
          </cell>
          <cell r="H762">
            <v>50262</v>
          </cell>
          <cell r="I762">
            <v>8737</v>
          </cell>
          <cell r="J762">
            <v>8737</v>
          </cell>
          <cell r="K762">
            <v>0</v>
          </cell>
          <cell r="L762">
            <v>0</v>
          </cell>
        </row>
        <row r="763">
          <cell r="B763">
            <v>109</v>
          </cell>
          <cell r="C763" t="str">
            <v>경광등 철거</v>
          </cell>
          <cell r="D763" t="str">
            <v>크세논램프 5W, ABS</v>
          </cell>
          <cell r="E763">
            <v>1</v>
          </cell>
          <cell r="F763" t="str">
            <v>개</v>
          </cell>
          <cell r="G763">
            <v>131</v>
          </cell>
          <cell r="H763">
            <v>131</v>
          </cell>
          <cell r="I763">
            <v>4368</v>
          </cell>
          <cell r="J763">
            <v>4368</v>
          </cell>
          <cell r="K763">
            <v>0</v>
          </cell>
          <cell r="L763">
            <v>0</v>
          </cell>
        </row>
        <row r="764">
          <cell r="B764">
            <v>112</v>
          </cell>
          <cell r="C764" t="str">
            <v>비상벨 철거</v>
          </cell>
          <cell r="D764">
            <v>0</v>
          </cell>
          <cell r="E764">
            <v>1</v>
          </cell>
          <cell r="F764" t="str">
            <v>개</v>
          </cell>
          <cell r="G764">
            <v>157</v>
          </cell>
          <cell r="H764">
            <v>157</v>
          </cell>
          <cell r="I764">
            <v>5242</v>
          </cell>
          <cell r="J764">
            <v>5242</v>
          </cell>
          <cell r="K764">
            <v>0</v>
          </cell>
          <cell r="L764">
            <v>0</v>
          </cell>
        </row>
        <row r="765">
          <cell r="B765">
            <v>119</v>
          </cell>
          <cell r="C765" t="str">
            <v>써지보호기(영상) 철거</v>
          </cell>
          <cell r="D765">
            <v>0</v>
          </cell>
          <cell r="E765">
            <v>1</v>
          </cell>
          <cell r="F765" t="str">
            <v>EA</v>
          </cell>
          <cell r="G765">
            <v>226</v>
          </cell>
          <cell r="H765">
            <v>226</v>
          </cell>
          <cell r="I765">
            <v>7553</v>
          </cell>
          <cell r="J765">
            <v>7553</v>
          </cell>
          <cell r="K765">
            <v>0</v>
          </cell>
          <cell r="L765">
            <v>0</v>
          </cell>
        </row>
        <row r="766">
          <cell r="B766">
            <v>120</v>
          </cell>
          <cell r="C766" t="str">
            <v>CODEC 철거</v>
          </cell>
          <cell r="D766" t="str">
            <v>MPEF-1/2/4, DUAL ENCODERING</v>
          </cell>
          <cell r="E766">
            <v>1</v>
          </cell>
          <cell r="F766" t="str">
            <v>대</v>
          </cell>
          <cell r="G766">
            <v>517</v>
          </cell>
          <cell r="H766">
            <v>517</v>
          </cell>
          <cell r="I766">
            <v>17256</v>
          </cell>
          <cell r="J766">
            <v>17256</v>
          </cell>
          <cell r="K766">
            <v>0</v>
          </cell>
          <cell r="L766">
            <v>0</v>
          </cell>
        </row>
        <row r="767">
          <cell r="B767">
            <v>121</v>
          </cell>
          <cell r="C767" t="str">
            <v>동보방송장치 철거</v>
          </cell>
          <cell r="D767" t="str">
            <v>AMP 내장(60W)</v>
          </cell>
          <cell r="E767">
            <v>1</v>
          </cell>
          <cell r="F767" t="str">
            <v>SET</v>
          </cell>
          <cell r="G767">
            <v>1051</v>
          </cell>
          <cell r="H767">
            <v>1051</v>
          </cell>
          <cell r="I767">
            <v>35045</v>
          </cell>
          <cell r="J767">
            <v>35045</v>
          </cell>
          <cell r="K767">
            <v>0</v>
          </cell>
          <cell r="L767">
            <v>0</v>
          </cell>
        </row>
        <row r="768">
          <cell r="B768">
            <v>122</v>
          </cell>
          <cell r="C768" t="str">
            <v>시그널컨버터 철거</v>
          </cell>
          <cell r="D768" t="str">
            <v>RS-232/485</v>
          </cell>
          <cell r="E768">
            <v>1</v>
          </cell>
          <cell r="F768" t="str">
            <v>SET</v>
          </cell>
          <cell r="G768">
            <v>687</v>
          </cell>
          <cell r="H768">
            <v>687</v>
          </cell>
          <cell r="I768">
            <v>22902</v>
          </cell>
          <cell r="J768">
            <v>22902</v>
          </cell>
          <cell r="K768">
            <v>0</v>
          </cell>
          <cell r="L768">
            <v>0</v>
          </cell>
        </row>
        <row r="769">
          <cell r="B769">
            <v>315</v>
          </cell>
          <cell r="C769" t="str">
            <v>전원케이블 포설</v>
          </cell>
          <cell r="D769" t="str">
            <v>VCT 1.5sq x 2C x 4열</v>
          </cell>
          <cell r="E769">
            <v>9</v>
          </cell>
          <cell r="F769" t="str">
            <v>m</v>
          </cell>
          <cell r="G769">
            <v>2964</v>
          </cell>
          <cell r="H769">
            <v>26676</v>
          </cell>
          <cell r="I769">
            <v>11066</v>
          </cell>
          <cell r="J769">
            <v>99594</v>
          </cell>
          <cell r="K769">
            <v>0</v>
          </cell>
          <cell r="L769">
            <v>0</v>
          </cell>
        </row>
        <row r="770">
          <cell r="B770">
            <v>317</v>
          </cell>
          <cell r="C770" t="str">
            <v>스피커케이블</v>
          </cell>
          <cell r="D770" t="str">
            <v>SW 2300</v>
          </cell>
          <cell r="E770">
            <v>2.5</v>
          </cell>
          <cell r="F770" t="str">
            <v>m</v>
          </cell>
          <cell r="G770">
            <v>1285</v>
          </cell>
          <cell r="H770">
            <v>3212</v>
          </cell>
          <cell r="I770">
            <v>2621</v>
          </cell>
          <cell r="J770">
            <v>6552</v>
          </cell>
          <cell r="K770">
            <v>0</v>
          </cell>
          <cell r="L770">
            <v>0</v>
          </cell>
        </row>
        <row r="771">
          <cell r="B771">
            <v>318</v>
          </cell>
          <cell r="C771" t="str">
            <v>LAN 케이블 포설</v>
          </cell>
          <cell r="D771" t="str">
            <v>UTP Cat 6 4P x 1열</v>
          </cell>
          <cell r="E771">
            <v>10.5</v>
          </cell>
          <cell r="F771" t="str">
            <v>m</v>
          </cell>
          <cell r="G771">
            <v>557</v>
          </cell>
          <cell r="H771">
            <v>5848</v>
          </cell>
          <cell r="I771">
            <v>4068</v>
          </cell>
          <cell r="J771">
            <v>42714</v>
          </cell>
          <cell r="K771">
            <v>0</v>
          </cell>
          <cell r="L771">
            <v>0</v>
          </cell>
        </row>
        <row r="772">
          <cell r="B772">
            <v>321</v>
          </cell>
          <cell r="C772" t="str">
            <v>LAN 케이블 포설</v>
          </cell>
          <cell r="D772" t="str">
            <v>UTP Cat 6 4P x 4열</v>
          </cell>
          <cell r="E772">
            <v>9</v>
          </cell>
          <cell r="F772" t="str">
            <v>m</v>
          </cell>
          <cell r="G772">
            <v>2156</v>
          </cell>
          <cell r="H772">
            <v>19404</v>
          </cell>
          <cell r="I772">
            <v>13833</v>
          </cell>
          <cell r="J772">
            <v>124497</v>
          </cell>
          <cell r="K772">
            <v>0</v>
          </cell>
          <cell r="L772">
            <v>0</v>
          </cell>
        </row>
        <row r="773">
          <cell r="B773" t="str">
            <v>멀티콘센트접지2구</v>
          </cell>
          <cell r="C773" t="str">
            <v>멀티콘센트</v>
          </cell>
          <cell r="D773" t="str">
            <v>접지2구</v>
          </cell>
          <cell r="E773">
            <v>1</v>
          </cell>
          <cell r="F773" t="str">
            <v>EA</v>
          </cell>
          <cell r="G773">
            <v>6300</v>
          </cell>
          <cell r="H773">
            <v>6300</v>
          </cell>
          <cell r="J773">
            <v>0</v>
          </cell>
          <cell r="L773">
            <v>0</v>
          </cell>
        </row>
        <row r="774">
          <cell r="B774" t="str">
            <v>멀티콘센트접지6구</v>
          </cell>
          <cell r="C774" t="str">
            <v>멀티콘센트</v>
          </cell>
          <cell r="D774" t="str">
            <v>접지6구</v>
          </cell>
          <cell r="E774">
            <v>2</v>
          </cell>
          <cell r="F774" t="str">
            <v>EA</v>
          </cell>
          <cell r="G774">
            <v>12400</v>
          </cell>
          <cell r="H774">
            <v>24800</v>
          </cell>
          <cell r="J774">
            <v>0</v>
          </cell>
          <cell r="L774">
            <v>0</v>
          </cell>
        </row>
        <row r="779">
          <cell r="B779">
            <v>3091</v>
          </cell>
          <cell r="D779" t="str">
            <v>계</v>
          </cell>
          <cell r="H779">
            <v>340060</v>
          </cell>
          <cell r="J779">
            <v>534198</v>
          </cell>
          <cell r="L779">
            <v>0</v>
          </cell>
        </row>
        <row r="780">
          <cell r="B780">
            <v>2092</v>
          </cell>
          <cell r="C780" t="str">
            <v>2.32 기흥구 언남동 333-2 (구성성결교회 정문앞 사거리) 329-1 푸른유치원 앞</v>
          </cell>
        </row>
        <row r="781">
          <cell r="B781">
            <v>101</v>
          </cell>
          <cell r="C781" t="str">
            <v>SPEED DOME CAMERA 철거</v>
          </cell>
          <cell r="D781" t="str">
            <v>41만화소</v>
          </cell>
          <cell r="E781">
            <v>1</v>
          </cell>
          <cell r="F781" t="str">
            <v>EA</v>
          </cell>
          <cell r="G781">
            <v>1064</v>
          </cell>
          <cell r="H781">
            <v>1064</v>
          </cell>
          <cell r="I781">
            <v>35490</v>
          </cell>
          <cell r="J781">
            <v>35490</v>
          </cell>
          <cell r="K781">
            <v>0</v>
          </cell>
          <cell r="L781">
            <v>0</v>
          </cell>
        </row>
        <row r="782">
          <cell r="B782">
            <v>103</v>
          </cell>
          <cell r="C782" t="str">
            <v>돔카메라 고정용 브래킷 설치</v>
          </cell>
          <cell r="D782" t="str">
            <v>제작사양</v>
          </cell>
          <cell r="E782">
            <v>1</v>
          </cell>
          <cell r="F782" t="str">
            <v>EA</v>
          </cell>
          <cell r="G782">
            <v>51035</v>
          </cell>
          <cell r="H782">
            <v>51035</v>
          </cell>
          <cell r="I782">
            <v>34514</v>
          </cell>
          <cell r="J782">
            <v>34514</v>
          </cell>
          <cell r="K782">
            <v>0</v>
          </cell>
          <cell r="L782">
            <v>0</v>
          </cell>
        </row>
        <row r="783">
          <cell r="B783">
            <v>104</v>
          </cell>
          <cell r="C783" t="str">
            <v>돔카메라 고정용 브래킷 철거</v>
          </cell>
          <cell r="D783" t="str">
            <v>제작사양</v>
          </cell>
          <cell r="E783">
            <v>1</v>
          </cell>
          <cell r="F783" t="str">
            <v>EA</v>
          </cell>
          <cell r="G783">
            <v>310</v>
          </cell>
          <cell r="H783">
            <v>310</v>
          </cell>
          <cell r="I783">
            <v>10353</v>
          </cell>
          <cell r="J783">
            <v>10353</v>
          </cell>
          <cell r="K783">
            <v>0</v>
          </cell>
          <cell r="L783">
            <v>0</v>
          </cell>
        </row>
        <row r="784">
          <cell r="B784">
            <v>105</v>
          </cell>
          <cell r="C784" t="str">
            <v>고정형 CAMERA 브래킷 설치</v>
          </cell>
          <cell r="D784" t="str">
            <v>제작사양</v>
          </cell>
          <cell r="E784">
            <v>1</v>
          </cell>
          <cell r="F784" t="str">
            <v>EA</v>
          </cell>
          <cell r="G784">
            <v>81035</v>
          </cell>
          <cell r="H784">
            <v>81035</v>
          </cell>
          <cell r="I784">
            <v>34514</v>
          </cell>
          <cell r="J784">
            <v>34514</v>
          </cell>
          <cell r="K784">
            <v>0</v>
          </cell>
          <cell r="L784">
            <v>0</v>
          </cell>
        </row>
        <row r="785">
          <cell r="B785">
            <v>106</v>
          </cell>
          <cell r="C785" t="str">
            <v>스피커 설치</v>
          </cell>
          <cell r="D785" t="str">
            <v>20W, 8Ω</v>
          </cell>
          <cell r="E785">
            <v>1</v>
          </cell>
          <cell r="F785" t="str">
            <v>개</v>
          </cell>
          <cell r="G785">
            <v>67035</v>
          </cell>
          <cell r="H785">
            <v>67035</v>
          </cell>
          <cell r="I785">
            <v>34514</v>
          </cell>
          <cell r="J785">
            <v>34514</v>
          </cell>
          <cell r="K785">
            <v>0</v>
          </cell>
          <cell r="L785">
            <v>0</v>
          </cell>
        </row>
        <row r="786">
          <cell r="B786">
            <v>107</v>
          </cell>
          <cell r="C786" t="str">
            <v>스피커 철거</v>
          </cell>
          <cell r="D786">
            <v>0</v>
          </cell>
          <cell r="E786">
            <v>1</v>
          </cell>
          <cell r="F786" t="str">
            <v>개</v>
          </cell>
          <cell r="G786">
            <v>310</v>
          </cell>
          <cell r="H786">
            <v>310</v>
          </cell>
          <cell r="I786">
            <v>10353</v>
          </cell>
          <cell r="J786">
            <v>10353</v>
          </cell>
          <cell r="K786">
            <v>0</v>
          </cell>
          <cell r="L786">
            <v>0</v>
          </cell>
        </row>
        <row r="787">
          <cell r="B787">
            <v>108</v>
          </cell>
          <cell r="C787" t="str">
            <v>경광등 설치</v>
          </cell>
          <cell r="D787" t="str">
            <v>크세논램프 5W, ABS</v>
          </cell>
          <cell r="E787">
            <v>1</v>
          </cell>
          <cell r="F787" t="str">
            <v>개</v>
          </cell>
          <cell r="G787">
            <v>50262</v>
          </cell>
          <cell r="H787">
            <v>50262</v>
          </cell>
          <cell r="I787">
            <v>8737</v>
          </cell>
          <cell r="J787">
            <v>8737</v>
          </cell>
          <cell r="K787">
            <v>0</v>
          </cell>
          <cell r="L787">
            <v>0</v>
          </cell>
        </row>
        <row r="788">
          <cell r="B788">
            <v>109</v>
          </cell>
          <cell r="C788" t="str">
            <v>경광등 철거</v>
          </cell>
          <cell r="D788" t="str">
            <v>크세논램프 5W, ABS</v>
          </cell>
          <cell r="E788">
            <v>1</v>
          </cell>
          <cell r="F788" t="str">
            <v>개</v>
          </cell>
          <cell r="G788">
            <v>131</v>
          </cell>
          <cell r="H788">
            <v>131</v>
          </cell>
          <cell r="I788">
            <v>4368</v>
          </cell>
          <cell r="J788">
            <v>4368</v>
          </cell>
          <cell r="K788">
            <v>0</v>
          </cell>
          <cell r="L788">
            <v>0</v>
          </cell>
        </row>
        <row r="789">
          <cell r="B789">
            <v>112</v>
          </cell>
          <cell r="C789" t="str">
            <v>비상벨 철거</v>
          </cell>
          <cell r="D789">
            <v>0</v>
          </cell>
          <cell r="E789">
            <v>1</v>
          </cell>
          <cell r="F789" t="str">
            <v>개</v>
          </cell>
          <cell r="G789">
            <v>157</v>
          </cell>
          <cell r="H789">
            <v>157</v>
          </cell>
          <cell r="I789">
            <v>5242</v>
          </cell>
          <cell r="J789">
            <v>5242</v>
          </cell>
          <cell r="K789">
            <v>0</v>
          </cell>
          <cell r="L789">
            <v>0</v>
          </cell>
        </row>
        <row r="790">
          <cell r="B790">
            <v>119</v>
          </cell>
          <cell r="C790" t="str">
            <v>써지보호기(영상) 철거</v>
          </cell>
          <cell r="D790">
            <v>0</v>
          </cell>
          <cell r="E790">
            <v>1</v>
          </cell>
          <cell r="F790" t="str">
            <v>EA</v>
          </cell>
          <cell r="G790">
            <v>226</v>
          </cell>
          <cell r="H790">
            <v>226</v>
          </cell>
          <cell r="I790">
            <v>7553</v>
          </cell>
          <cell r="J790">
            <v>7553</v>
          </cell>
          <cell r="K790">
            <v>0</v>
          </cell>
          <cell r="L790">
            <v>0</v>
          </cell>
        </row>
        <row r="791">
          <cell r="B791">
            <v>120</v>
          </cell>
          <cell r="C791" t="str">
            <v>CODEC 철거</v>
          </cell>
          <cell r="D791" t="str">
            <v>MPEF-1/2/4, DUAL ENCODERING</v>
          </cell>
          <cell r="E791">
            <v>1</v>
          </cell>
          <cell r="F791" t="str">
            <v>대</v>
          </cell>
          <cell r="G791">
            <v>517</v>
          </cell>
          <cell r="H791">
            <v>517</v>
          </cell>
          <cell r="I791">
            <v>17256</v>
          </cell>
          <cell r="J791">
            <v>17256</v>
          </cell>
          <cell r="K791">
            <v>0</v>
          </cell>
          <cell r="L791">
            <v>0</v>
          </cell>
        </row>
        <row r="792">
          <cell r="B792">
            <v>121</v>
          </cell>
          <cell r="C792" t="str">
            <v>동보방송장치 철거</v>
          </cell>
          <cell r="D792" t="str">
            <v>AMP 내장(60W)</v>
          </cell>
          <cell r="E792">
            <v>1</v>
          </cell>
          <cell r="F792" t="str">
            <v>SET</v>
          </cell>
          <cell r="G792">
            <v>1051</v>
          </cell>
          <cell r="H792">
            <v>1051</v>
          </cell>
          <cell r="I792">
            <v>35045</v>
          </cell>
          <cell r="J792">
            <v>35045</v>
          </cell>
          <cell r="K792">
            <v>0</v>
          </cell>
          <cell r="L792">
            <v>0</v>
          </cell>
        </row>
        <row r="793">
          <cell r="B793">
            <v>122</v>
          </cell>
          <cell r="C793" t="str">
            <v>시그널컨버터 철거</v>
          </cell>
          <cell r="D793" t="str">
            <v>RS-232/485</v>
          </cell>
          <cell r="E793">
            <v>1</v>
          </cell>
          <cell r="F793" t="str">
            <v>SET</v>
          </cell>
          <cell r="G793">
            <v>687</v>
          </cell>
          <cell r="H793">
            <v>687</v>
          </cell>
          <cell r="I793">
            <v>22902</v>
          </cell>
          <cell r="J793">
            <v>22902</v>
          </cell>
          <cell r="K793">
            <v>0</v>
          </cell>
          <cell r="L793">
            <v>0</v>
          </cell>
        </row>
        <row r="794">
          <cell r="B794">
            <v>315</v>
          </cell>
          <cell r="C794" t="str">
            <v>전원케이블 포설</v>
          </cell>
          <cell r="D794" t="str">
            <v>VCT 1.5sq x 2C x 4열</v>
          </cell>
          <cell r="E794">
            <v>7</v>
          </cell>
          <cell r="F794" t="str">
            <v>m</v>
          </cell>
          <cell r="G794">
            <v>2964</v>
          </cell>
          <cell r="H794">
            <v>20748</v>
          </cell>
          <cell r="I794">
            <v>11066</v>
          </cell>
          <cell r="J794">
            <v>77462</v>
          </cell>
          <cell r="K794">
            <v>0</v>
          </cell>
          <cell r="L794">
            <v>0</v>
          </cell>
        </row>
        <row r="795">
          <cell r="B795">
            <v>317</v>
          </cell>
          <cell r="C795" t="str">
            <v>스피커케이블</v>
          </cell>
          <cell r="D795" t="str">
            <v>SW 2300</v>
          </cell>
          <cell r="E795">
            <v>2.5</v>
          </cell>
          <cell r="F795" t="str">
            <v>m</v>
          </cell>
          <cell r="G795">
            <v>1285</v>
          </cell>
          <cell r="H795">
            <v>3212</v>
          </cell>
          <cell r="I795">
            <v>2621</v>
          </cell>
          <cell r="J795">
            <v>6552</v>
          </cell>
          <cell r="K795">
            <v>0</v>
          </cell>
          <cell r="L795">
            <v>0</v>
          </cell>
        </row>
        <row r="796">
          <cell r="B796">
            <v>318</v>
          </cell>
          <cell r="C796" t="str">
            <v>LAN 케이블 포설</v>
          </cell>
          <cell r="D796" t="str">
            <v>UTP Cat 6 4P x 1열</v>
          </cell>
          <cell r="E796">
            <v>8.5</v>
          </cell>
          <cell r="F796" t="str">
            <v>m</v>
          </cell>
          <cell r="G796">
            <v>557</v>
          </cell>
          <cell r="H796">
            <v>4734</v>
          </cell>
          <cell r="I796">
            <v>4068</v>
          </cell>
          <cell r="J796">
            <v>34578</v>
          </cell>
          <cell r="K796">
            <v>0</v>
          </cell>
          <cell r="L796">
            <v>0</v>
          </cell>
        </row>
        <row r="797">
          <cell r="B797">
            <v>321</v>
          </cell>
          <cell r="C797" t="str">
            <v>LAN 케이블 포설</v>
          </cell>
          <cell r="D797" t="str">
            <v>UTP Cat 6 4P x 4열</v>
          </cell>
          <cell r="E797">
            <v>7</v>
          </cell>
          <cell r="F797" t="str">
            <v>m</v>
          </cell>
          <cell r="G797">
            <v>2156</v>
          </cell>
          <cell r="H797">
            <v>15092</v>
          </cell>
          <cell r="I797">
            <v>13833</v>
          </cell>
          <cell r="J797">
            <v>96831</v>
          </cell>
          <cell r="K797">
            <v>0</v>
          </cell>
          <cell r="L797">
            <v>0</v>
          </cell>
        </row>
        <row r="798">
          <cell r="B798" t="str">
            <v>멀티콘센트접지2구</v>
          </cell>
          <cell r="C798" t="str">
            <v>멀티콘센트</v>
          </cell>
          <cell r="D798" t="str">
            <v>접지2구</v>
          </cell>
          <cell r="E798">
            <v>1</v>
          </cell>
          <cell r="F798" t="str">
            <v>EA</v>
          </cell>
          <cell r="G798">
            <v>6300</v>
          </cell>
          <cell r="H798">
            <v>6300</v>
          </cell>
          <cell r="J798">
            <v>0</v>
          </cell>
          <cell r="L798">
            <v>0</v>
          </cell>
        </row>
        <row r="799">
          <cell r="B799" t="str">
            <v>멀티콘센트접지6구</v>
          </cell>
          <cell r="C799" t="str">
            <v>멀티콘센트</v>
          </cell>
          <cell r="D799" t="str">
            <v>접지6구</v>
          </cell>
          <cell r="E799">
            <v>2</v>
          </cell>
          <cell r="F799" t="str">
            <v>EA</v>
          </cell>
          <cell r="G799">
            <v>12400</v>
          </cell>
          <cell r="H799">
            <v>24800</v>
          </cell>
          <cell r="J799">
            <v>0</v>
          </cell>
          <cell r="L799">
            <v>0</v>
          </cell>
        </row>
        <row r="804">
          <cell r="B804">
            <v>3092</v>
          </cell>
          <cell r="D804" t="str">
            <v>계</v>
          </cell>
          <cell r="H804">
            <v>328706</v>
          </cell>
          <cell r="J804">
            <v>476264</v>
          </cell>
          <cell r="L804">
            <v>0</v>
          </cell>
        </row>
        <row r="805">
          <cell r="B805">
            <v>2093</v>
          </cell>
          <cell r="C805" t="str">
            <v>2.33 기흥구 영덕동 917 영통빌리지, 세종그랑시아 진입로</v>
          </cell>
        </row>
        <row r="806">
          <cell r="B806">
            <v>101</v>
          </cell>
          <cell r="C806" t="str">
            <v>SPEED DOME CAMERA 철거</v>
          </cell>
          <cell r="D806" t="str">
            <v>41만화소</v>
          </cell>
          <cell r="E806">
            <v>1</v>
          </cell>
          <cell r="F806" t="str">
            <v>EA</v>
          </cell>
          <cell r="G806">
            <v>1064</v>
          </cell>
          <cell r="H806">
            <v>1064</v>
          </cell>
          <cell r="I806">
            <v>35490</v>
          </cell>
          <cell r="J806">
            <v>35490</v>
          </cell>
          <cell r="K806">
            <v>0</v>
          </cell>
          <cell r="L806">
            <v>0</v>
          </cell>
        </row>
        <row r="807">
          <cell r="B807">
            <v>103</v>
          </cell>
          <cell r="C807" t="str">
            <v>돔카메라 고정용 브래킷 설치</v>
          </cell>
          <cell r="D807" t="str">
            <v>제작사양</v>
          </cell>
          <cell r="E807">
            <v>1</v>
          </cell>
          <cell r="F807" t="str">
            <v>EA</v>
          </cell>
          <cell r="G807">
            <v>51035</v>
          </cell>
          <cell r="H807">
            <v>51035</v>
          </cell>
          <cell r="I807">
            <v>34514</v>
          </cell>
          <cell r="J807">
            <v>34514</v>
          </cell>
          <cell r="K807">
            <v>0</v>
          </cell>
          <cell r="L807">
            <v>0</v>
          </cell>
        </row>
        <row r="808">
          <cell r="B808">
            <v>104</v>
          </cell>
          <cell r="C808" t="str">
            <v>돔카메라 고정용 브래킷 철거</v>
          </cell>
          <cell r="D808" t="str">
            <v>제작사양</v>
          </cell>
          <cell r="E808">
            <v>1</v>
          </cell>
          <cell r="F808" t="str">
            <v>EA</v>
          </cell>
          <cell r="G808">
            <v>310</v>
          </cell>
          <cell r="H808">
            <v>310</v>
          </cell>
          <cell r="I808">
            <v>10353</v>
          </cell>
          <cell r="J808">
            <v>10353</v>
          </cell>
          <cell r="K808">
            <v>0</v>
          </cell>
          <cell r="L808">
            <v>0</v>
          </cell>
        </row>
        <row r="809">
          <cell r="B809">
            <v>105</v>
          </cell>
          <cell r="C809" t="str">
            <v>고정형 CAMERA 브래킷 설치</v>
          </cell>
          <cell r="D809" t="str">
            <v>제작사양</v>
          </cell>
          <cell r="E809">
            <v>1</v>
          </cell>
          <cell r="F809" t="str">
            <v>EA</v>
          </cell>
          <cell r="G809">
            <v>81035</v>
          </cell>
          <cell r="H809">
            <v>81035</v>
          </cell>
          <cell r="I809">
            <v>34514</v>
          </cell>
          <cell r="J809">
            <v>34514</v>
          </cell>
          <cell r="K809">
            <v>0</v>
          </cell>
          <cell r="L809">
            <v>0</v>
          </cell>
        </row>
        <row r="810">
          <cell r="B810">
            <v>106</v>
          </cell>
          <cell r="C810" t="str">
            <v>스피커 설치</v>
          </cell>
          <cell r="D810" t="str">
            <v>20W, 8Ω</v>
          </cell>
          <cell r="E810">
            <v>1</v>
          </cell>
          <cell r="F810" t="str">
            <v>개</v>
          </cell>
          <cell r="G810">
            <v>67035</v>
          </cell>
          <cell r="H810">
            <v>67035</v>
          </cell>
          <cell r="I810">
            <v>34514</v>
          </cell>
          <cell r="J810">
            <v>34514</v>
          </cell>
          <cell r="K810">
            <v>0</v>
          </cell>
          <cell r="L810">
            <v>0</v>
          </cell>
        </row>
        <row r="811">
          <cell r="B811">
            <v>107</v>
          </cell>
          <cell r="C811" t="str">
            <v>스피커 철거</v>
          </cell>
          <cell r="D811">
            <v>0</v>
          </cell>
          <cell r="E811">
            <v>1</v>
          </cell>
          <cell r="F811" t="str">
            <v>개</v>
          </cell>
          <cell r="G811">
            <v>310</v>
          </cell>
          <cell r="H811">
            <v>310</v>
          </cell>
          <cell r="I811">
            <v>10353</v>
          </cell>
          <cell r="J811">
            <v>10353</v>
          </cell>
          <cell r="K811">
            <v>0</v>
          </cell>
          <cell r="L811">
            <v>0</v>
          </cell>
        </row>
        <row r="812">
          <cell r="B812">
            <v>108</v>
          </cell>
          <cell r="C812" t="str">
            <v>경광등 설치</v>
          </cell>
          <cell r="D812" t="str">
            <v>크세논램프 5W, ABS</v>
          </cell>
          <cell r="E812">
            <v>1</v>
          </cell>
          <cell r="F812" t="str">
            <v>개</v>
          </cell>
          <cell r="G812">
            <v>50262</v>
          </cell>
          <cell r="H812">
            <v>50262</v>
          </cell>
          <cell r="I812">
            <v>8737</v>
          </cell>
          <cell r="J812">
            <v>8737</v>
          </cell>
          <cell r="K812">
            <v>0</v>
          </cell>
          <cell r="L812">
            <v>0</v>
          </cell>
        </row>
        <row r="813">
          <cell r="B813">
            <v>109</v>
          </cell>
          <cell r="C813" t="str">
            <v>경광등 철거</v>
          </cell>
          <cell r="D813" t="str">
            <v>크세논램프 5W, ABS</v>
          </cell>
          <cell r="E813">
            <v>1</v>
          </cell>
          <cell r="F813" t="str">
            <v>개</v>
          </cell>
          <cell r="G813">
            <v>131</v>
          </cell>
          <cell r="H813">
            <v>131</v>
          </cell>
          <cell r="I813">
            <v>4368</v>
          </cell>
          <cell r="J813">
            <v>4368</v>
          </cell>
          <cell r="K813">
            <v>0</v>
          </cell>
          <cell r="L813">
            <v>0</v>
          </cell>
        </row>
        <row r="814">
          <cell r="B814">
            <v>112</v>
          </cell>
          <cell r="C814" t="str">
            <v>비상벨 철거</v>
          </cell>
          <cell r="D814">
            <v>0</v>
          </cell>
          <cell r="E814">
            <v>1</v>
          </cell>
          <cell r="F814" t="str">
            <v>개</v>
          </cell>
          <cell r="G814">
            <v>157</v>
          </cell>
          <cell r="H814">
            <v>157</v>
          </cell>
          <cell r="I814">
            <v>5242</v>
          </cell>
          <cell r="J814">
            <v>5242</v>
          </cell>
          <cell r="K814">
            <v>0</v>
          </cell>
          <cell r="L814">
            <v>0</v>
          </cell>
        </row>
        <row r="815">
          <cell r="B815">
            <v>119</v>
          </cell>
          <cell r="C815" t="str">
            <v>써지보호기(영상) 철거</v>
          </cell>
          <cell r="D815">
            <v>0</v>
          </cell>
          <cell r="E815">
            <v>1</v>
          </cell>
          <cell r="F815" t="str">
            <v>EA</v>
          </cell>
          <cell r="G815">
            <v>226</v>
          </cell>
          <cell r="H815">
            <v>226</v>
          </cell>
          <cell r="I815">
            <v>7553</v>
          </cell>
          <cell r="J815">
            <v>7553</v>
          </cell>
          <cell r="K815">
            <v>0</v>
          </cell>
          <cell r="L815">
            <v>0</v>
          </cell>
        </row>
        <row r="816">
          <cell r="B816">
            <v>120</v>
          </cell>
          <cell r="C816" t="str">
            <v>CODEC 철거</v>
          </cell>
          <cell r="D816" t="str">
            <v>MPEF-1/2/4, DUAL ENCODERING</v>
          </cell>
          <cell r="E816">
            <v>1</v>
          </cell>
          <cell r="F816" t="str">
            <v>대</v>
          </cell>
          <cell r="G816">
            <v>517</v>
          </cell>
          <cell r="H816">
            <v>517</v>
          </cell>
          <cell r="I816">
            <v>17256</v>
          </cell>
          <cell r="J816">
            <v>17256</v>
          </cell>
          <cell r="K816">
            <v>0</v>
          </cell>
          <cell r="L816">
            <v>0</v>
          </cell>
        </row>
        <row r="817">
          <cell r="B817">
            <v>121</v>
          </cell>
          <cell r="C817" t="str">
            <v>동보방송장치 철거</v>
          </cell>
          <cell r="D817" t="str">
            <v>AMP 내장(60W)</v>
          </cell>
          <cell r="E817">
            <v>1</v>
          </cell>
          <cell r="F817" t="str">
            <v>SET</v>
          </cell>
          <cell r="G817">
            <v>1051</v>
          </cell>
          <cell r="H817">
            <v>1051</v>
          </cell>
          <cell r="I817">
            <v>35045</v>
          </cell>
          <cell r="J817">
            <v>35045</v>
          </cell>
          <cell r="K817">
            <v>0</v>
          </cell>
          <cell r="L817">
            <v>0</v>
          </cell>
        </row>
        <row r="818">
          <cell r="B818">
            <v>122</v>
          </cell>
          <cell r="C818" t="str">
            <v>시그널컨버터 철거</v>
          </cell>
          <cell r="D818" t="str">
            <v>RS-232/485</v>
          </cell>
          <cell r="E818">
            <v>1</v>
          </cell>
          <cell r="F818" t="str">
            <v>SET</v>
          </cell>
          <cell r="G818">
            <v>687</v>
          </cell>
          <cell r="H818">
            <v>687</v>
          </cell>
          <cell r="I818">
            <v>22902</v>
          </cell>
          <cell r="J818">
            <v>22902</v>
          </cell>
          <cell r="K818">
            <v>0</v>
          </cell>
          <cell r="L818">
            <v>0</v>
          </cell>
        </row>
        <row r="819">
          <cell r="B819">
            <v>315</v>
          </cell>
          <cell r="C819" t="str">
            <v>전원케이블 포설</v>
          </cell>
          <cell r="D819" t="str">
            <v>VCT 1.5sq x 2C x 4열</v>
          </cell>
          <cell r="E819">
            <v>9</v>
          </cell>
          <cell r="F819" t="str">
            <v>m</v>
          </cell>
          <cell r="G819">
            <v>2964</v>
          </cell>
          <cell r="H819">
            <v>26676</v>
          </cell>
          <cell r="I819">
            <v>11066</v>
          </cell>
          <cell r="J819">
            <v>99594</v>
          </cell>
          <cell r="K819">
            <v>0</v>
          </cell>
          <cell r="L819">
            <v>0</v>
          </cell>
        </row>
        <row r="820">
          <cell r="B820">
            <v>317</v>
          </cell>
          <cell r="C820" t="str">
            <v>스피커케이블</v>
          </cell>
          <cell r="D820" t="str">
            <v>SW 2300</v>
          </cell>
          <cell r="E820">
            <v>2.5</v>
          </cell>
          <cell r="F820" t="str">
            <v>m</v>
          </cell>
          <cell r="G820">
            <v>1285</v>
          </cell>
          <cell r="H820">
            <v>3212</v>
          </cell>
          <cell r="I820">
            <v>2621</v>
          </cell>
          <cell r="J820">
            <v>6552</v>
          </cell>
          <cell r="K820">
            <v>0</v>
          </cell>
          <cell r="L820">
            <v>0</v>
          </cell>
        </row>
        <row r="821">
          <cell r="B821">
            <v>318</v>
          </cell>
          <cell r="C821" t="str">
            <v>LAN 케이블 포설</v>
          </cell>
          <cell r="D821" t="str">
            <v>UTP Cat 6 4P x 1열</v>
          </cell>
          <cell r="E821">
            <v>10.5</v>
          </cell>
          <cell r="F821" t="str">
            <v>m</v>
          </cell>
          <cell r="G821">
            <v>557</v>
          </cell>
          <cell r="H821">
            <v>5848</v>
          </cell>
          <cell r="I821">
            <v>4068</v>
          </cell>
          <cell r="J821">
            <v>42714</v>
          </cell>
          <cell r="K821">
            <v>0</v>
          </cell>
          <cell r="L821">
            <v>0</v>
          </cell>
        </row>
        <row r="822">
          <cell r="B822">
            <v>321</v>
          </cell>
          <cell r="C822" t="str">
            <v>LAN 케이블 포설</v>
          </cell>
          <cell r="D822" t="str">
            <v>UTP Cat 6 4P x 4열</v>
          </cell>
          <cell r="E822">
            <v>9</v>
          </cell>
          <cell r="F822" t="str">
            <v>m</v>
          </cell>
          <cell r="G822">
            <v>2156</v>
          </cell>
          <cell r="H822">
            <v>19404</v>
          </cell>
          <cell r="I822">
            <v>13833</v>
          </cell>
          <cell r="J822">
            <v>124497</v>
          </cell>
          <cell r="K822">
            <v>0</v>
          </cell>
          <cell r="L822">
            <v>0</v>
          </cell>
        </row>
        <row r="823">
          <cell r="B823" t="str">
            <v>멀티콘센트접지2구</v>
          </cell>
          <cell r="C823" t="str">
            <v>멀티콘센트</v>
          </cell>
          <cell r="D823" t="str">
            <v>접지2구</v>
          </cell>
          <cell r="E823">
            <v>1</v>
          </cell>
          <cell r="F823" t="str">
            <v>EA</v>
          </cell>
          <cell r="G823">
            <v>6300</v>
          </cell>
          <cell r="H823">
            <v>6300</v>
          </cell>
          <cell r="J823">
            <v>0</v>
          </cell>
          <cell r="L823">
            <v>0</v>
          </cell>
        </row>
        <row r="824">
          <cell r="B824" t="str">
            <v>멀티콘센트접지6구</v>
          </cell>
          <cell r="C824" t="str">
            <v>멀티콘센트</v>
          </cell>
          <cell r="D824" t="str">
            <v>접지6구</v>
          </cell>
          <cell r="E824">
            <v>2</v>
          </cell>
          <cell r="F824" t="str">
            <v>EA</v>
          </cell>
          <cell r="G824">
            <v>12400</v>
          </cell>
          <cell r="H824">
            <v>24800</v>
          </cell>
          <cell r="J824">
            <v>0</v>
          </cell>
          <cell r="L824">
            <v>0</v>
          </cell>
        </row>
        <row r="829">
          <cell r="B829">
            <v>3093</v>
          </cell>
          <cell r="D829" t="str">
            <v>계</v>
          </cell>
          <cell r="H829">
            <v>340060</v>
          </cell>
          <cell r="J829">
            <v>534198</v>
          </cell>
          <cell r="L829">
            <v>0</v>
          </cell>
        </row>
        <row r="830">
          <cell r="B830">
            <v>2094</v>
          </cell>
          <cell r="C830" t="str">
            <v>2.34 기흥구 중동 882-1 상록롯데2차 A 뒤 주택가(롯데슈퍼)</v>
          </cell>
        </row>
        <row r="831">
          <cell r="B831">
            <v>101</v>
          </cell>
          <cell r="C831" t="str">
            <v>SPEED DOME CAMERA 철거</v>
          </cell>
          <cell r="D831" t="str">
            <v>41만화소</v>
          </cell>
          <cell r="E831">
            <v>1</v>
          </cell>
          <cell r="F831" t="str">
            <v>EA</v>
          </cell>
          <cell r="G831">
            <v>1064</v>
          </cell>
          <cell r="H831">
            <v>1064</v>
          </cell>
          <cell r="I831">
            <v>35490</v>
          </cell>
          <cell r="J831">
            <v>35490</v>
          </cell>
          <cell r="K831">
            <v>0</v>
          </cell>
          <cell r="L831">
            <v>0</v>
          </cell>
        </row>
        <row r="832">
          <cell r="B832">
            <v>103</v>
          </cell>
          <cell r="C832" t="str">
            <v>돔카메라 고정용 브래킷 설치</v>
          </cell>
          <cell r="D832" t="str">
            <v>제작사양</v>
          </cell>
          <cell r="E832">
            <v>1</v>
          </cell>
          <cell r="F832" t="str">
            <v>EA</v>
          </cell>
          <cell r="G832">
            <v>51035</v>
          </cell>
          <cell r="H832">
            <v>51035</v>
          </cell>
          <cell r="I832">
            <v>34514</v>
          </cell>
          <cell r="J832">
            <v>34514</v>
          </cell>
          <cell r="K832">
            <v>0</v>
          </cell>
          <cell r="L832">
            <v>0</v>
          </cell>
        </row>
        <row r="833">
          <cell r="B833">
            <v>104</v>
          </cell>
          <cell r="C833" t="str">
            <v>돔카메라 고정용 브래킷 철거</v>
          </cell>
          <cell r="D833" t="str">
            <v>제작사양</v>
          </cell>
          <cell r="E833">
            <v>1</v>
          </cell>
          <cell r="F833" t="str">
            <v>EA</v>
          </cell>
          <cell r="G833">
            <v>310</v>
          </cell>
          <cell r="H833">
            <v>310</v>
          </cell>
          <cell r="I833">
            <v>10353</v>
          </cell>
          <cell r="J833">
            <v>10353</v>
          </cell>
          <cell r="K833">
            <v>0</v>
          </cell>
          <cell r="L833">
            <v>0</v>
          </cell>
        </row>
        <row r="834">
          <cell r="B834">
            <v>105</v>
          </cell>
          <cell r="C834" t="str">
            <v>고정형 CAMERA 브래킷 설치</v>
          </cell>
          <cell r="D834" t="str">
            <v>제작사양</v>
          </cell>
          <cell r="E834">
            <v>1</v>
          </cell>
          <cell r="F834" t="str">
            <v>EA</v>
          </cell>
          <cell r="G834">
            <v>81035</v>
          </cell>
          <cell r="H834">
            <v>81035</v>
          </cell>
          <cell r="I834">
            <v>34514</v>
          </cell>
          <cell r="J834">
            <v>34514</v>
          </cell>
          <cell r="K834">
            <v>0</v>
          </cell>
          <cell r="L834">
            <v>0</v>
          </cell>
        </row>
        <row r="835">
          <cell r="B835">
            <v>106</v>
          </cell>
          <cell r="C835" t="str">
            <v>스피커 설치</v>
          </cell>
          <cell r="D835" t="str">
            <v>20W, 8Ω</v>
          </cell>
          <cell r="E835">
            <v>1</v>
          </cell>
          <cell r="F835" t="str">
            <v>개</v>
          </cell>
          <cell r="G835">
            <v>67035</v>
          </cell>
          <cell r="H835">
            <v>67035</v>
          </cell>
          <cell r="I835">
            <v>34514</v>
          </cell>
          <cell r="J835">
            <v>34514</v>
          </cell>
          <cell r="K835">
            <v>0</v>
          </cell>
          <cell r="L835">
            <v>0</v>
          </cell>
        </row>
        <row r="836">
          <cell r="B836">
            <v>107</v>
          </cell>
          <cell r="C836" t="str">
            <v>스피커 철거</v>
          </cell>
          <cell r="D836">
            <v>0</v>
          </cell>
          <cell r="E836">
            <v>1</v>
          </cell>
          <cell r="F836" t="str">
            <v>개</v>
          </cell>
          <cell r="G836">
            <v>310</v>
          </cell>
          <cell r="H836">
            <v>310</v>
          </cell>
          <cell r="I836">
            <v>10353</v>
          </cell>
          <cell r="J836">
            <v>10353</v>
          </cell>
          <cell r="K836">
            <v>0</v>
          </cell>
          <cell r="L836">
            <v>0</v>
          </cell>
        </row>
        <row r="837">
          <cell r="B837">
            <v>108</v>
          </cell>
          <cell r="C837" t="str">
            <v>경광등 설치</v>
          </cell>
          <cell r="D837" t="str">
            <v>크세논램프 5W, ABS</v>
          </cell>
          <cell r="E837">
            <v>1</v>
          </cell>
          <cell r="F837" t="str">
            <v>개</v>
          </cell>
          <cell r="G837">
            <v>50262</v>
          </cell>
          <cell r="H837">
            <v>50262</v>
          </cell>
          <cell r="I837">
            <v>8737</v>
          </cell>
          <cell r="J837">
            <v>8737</v>
          </cell>
          <cell r="K837">
            <v>0</v>
          </cell>
          <cell r="L837">
            <v>0</v>
          </cell>
        </row>
        <row r="838">
          <cell r="B838">
            <v>109</v>
          </cell>
          <cell r="C838" t="str">
            <v>경광등 철거</v>
          </cell>
          <cell r="D838" t="str">
            <v>크세논램프 5W, ABS</v>
          </cell>
          <cell r="E838">
            <v>1</v>
          </cell>
          <cell r="F838" t="str">
            <v>개</v>
          </cell>
          <cell r="G838">
            <v>131</v>
          </cell>
          <cell r="H838">
            <v>131</v>
          </cell>
          <cell r="I838">
            <v>4368</v>
          </cell>
          <cell r="J838">
            <v>4368</v>
          </cell>
          <cell r="K838">
            <v>0</v>
          </cell>
          <cell r="L838">
            <v>0</v>
          </cell>
        </row>
        <row r="839">
          <cell r="B839">
            <v>112</v>
          </cell>
          <cell r="C839" t="str">
            <v>비상벨 철거</v>
          </cell>
          <cell r="D839">
            <v>0</v>
          </cell>
          <cell r="E839">
            <v>1</v>
          </cell>
          <cell r="F839" t="str">
            <v>개</v>
          </cell>
          <cell r="G839">
            <v>157</v>
          </cell>
          <cell r="H839">
            <v>157</v>
          </cell>
          <cell r="I839">
            <v>5242</v>
          </cell>
          <cell r="J839">
            <v>5242</v>
          </cell>
          <cell r="K839">
            <v>0</v>
          </cell>
          <cell r="L839">
            <v>0</v>
          </cell>
        </row>
        <row r="840">
          <cell r="B840">
            <v>119</v>
          </cell>
          <cell r="C840" t="str">
            <v>써지보호기(영상) 철거</v>
          </cell>
          <cell r="D840">
            <v>0</v>
          </cell>
          <cell r="E840">
            <v>1</v>
          </cell>
          <cell r="F840" t="str">
            <v>EA</v>
          </cell>
          <cell r="G840">
            <v>226</v>
          </cell>
          <cell r="H840">
            <v>226</v>
          </cell>
          <cell r="I840">
            <v>7553</v>
          </cell>
          <cell r="J840">
            <v>7553</v>
          </cell>
          <cell r="K840">
            <v>0</v>
          </cell>
          <cell r="L840">
            <v>0</v>
          </cell>
        </row>
        <row r="841">
          <cell r="B841">
            <v>120</v>
          </cell>
          <cell r="C841" t="str">
            <v>CODEC 철거</v>
          </cell>
          <cell r="D841" t="str">
            <v>MPEF-1/2/4, DUAL ENCODERING</v>
          </cell>
          <cell r="E841">
            <v>1</v>
          </cell>
          <cell r="F841" t="str">
            <v>대</v>
          </cell>
          <cell r="G841">
            <v>517</v>
          </cell>
          <cell r="H841">
            <v>517</v>
          </cell>
          <cell r="I841">
            <v>17256</v>
          </cell>
          <cell r="J841">
            <v>17256</v>
          </cell>
          <cell r="K841">
            <v>0</v>
          </cell>
          <cell r="L841">
            <v>0</v>
          </cell>
        </row>
        <row r="842">
          <cell r="B842">
            <v>121</v>
          </cell>
          <cell r="C842" t="str">
            <v>동보방송장치 철거</v>
          </cell>
          <cell r="D842" t="str">
            <v>AMP 내장(60W)</v>
          </cell>
          <cell r="E842">
            <v>1</v>
          </cell>
          <cell r="F842" t="str">
            <v>SET</v>
          </cell>
          <cell r="G842">
            <v>1051</v>
          </cell>
          <cell r="H842">
            <v>1051</v>
          </cell>
          <cell r="I842">
            <v>35045</v>
          </cell>
          <cell r="J842">
            <v>35045</v>
          </cell>
          <cell r="K842">
            <v>0</v>
          </cell>
          <cell r="L842">
            <v>0</v>
          </cell>
        </row>
        <row r="843">
          <cell r="B843">
            <v>122</v>
          </cell>
          <cell r="C843" t="str">
            <v>시그널컨버터 철거</v>
          </cell>
          <cell r="D843" t="str">
            <v>RS-232/485</v>
          </cell>
          <cell r="E843">
            <v>1</v>
          </cell>
          <cell r="F843" t="str">
            <v>SET</v>
          </cell>
          <cell r="G843">
            <v>687</v>
          </cell>
          <cell r="H843">
            <v>687</v>
          </cell>
          <cell r="I843">
            <v>22902</v>
          </cell>
          <cell r="J843">
            <v>22902</v>
          </cell>
          <cell r="K843">
            <v>0</v>
          </cell>
          <cell r="L843">
            <v>0</v>
          </cell>
        </row>
        <row r="844">
          <cell r="B844">
            <v>316</v>
          </cell>
          <cell r="C844" t="str">
            <v>전원케이블 포설</v>
          </cell>
          <cell r="D844" t="str">
            <v>VCT 1.5sq x 2C x 5열</v>
          </cell>
          <cell r="E844">
            <v>9</v>
          </cell>
          <cell r="F844" t="str">
            <v>m</v>
          </cell>
          <cell r="G844">
            <v>3701</v>
          </cell>
          <cell r="H844">
            <v>33309</v>
          </cell>
          <cell r="I844">
            <v>13670</v>
          </cell>
          <cell r="J844">
            <v>123030</v>
          </cell>
          <cell r="K844">
            <v>0</v>
          </cell>
          <cell r="L844">
            <v>0</v>
          </cell>
        </row>
        <row r="845">
          <cell r="B845">
            <v>317</v>
          </cell>
          <cell r="C845" t="str">
            <v>스피커케이블</v>
          </cell>
          <cell r="D845" t="str">
            <v>SW 2300</v>
          </cell>
          <cell r="E845">
            <v>2.5</v>
          </cell>
          <cell r="F845" t="str">
            <v>m</v>
          </cell>
          <cell r="G845">
            <v>1285</v>
          </cell>
          <cell r="H845">
            <v>3212</v>
          </cell>
          <cell r="I845">
            <v>2621</v>
          </cell>
          <cell r="J845">
            <v>6552</v>
          </cell>
          <cell r="K845">
            <v>0</v>
          </cell>
          <cell r="L845">
            <v>0</v>
          </cell>
        </row>
        <row r="846">
          <cell r="B846">
            <v>318</v>
          </cell>
          <cell r="C846" t="str">
            <v>LAN 케이블 포설</v>
          </cell>
          <cell r="D846" t="str">
            <v>UTP Cat 6 4P x 1열</v>
          </cell>
          <cell r="E846">
            <v>10.5</v>
          </cell>
          <cell r="F846" t="str">
            <v>m</v>
          </cell>
          <cell r="G846">
            <v>557</v>
          </cell>
          <cell r="H846">
            <v>5848</v>
          </cell>
          <cell r="I846">
            <v>4068</v>
          </cell>
          <cell r="J846">
            <v>42714</v>
          </cell>
          <cell r="K846">
            <v>0</v>
          </cell>
          <cell r="L846">
            <v>0</v>
          </cell>
        </row>
        <row r="847">
          <cell r="B847">
            <v>322</v>
          </cell>
          <cell r="C847" t="str">
            <v>LAN 케이블 포설</v>
          </cell>
          <cell r="D847" t="str">
            <v>UTP Cat 6 4P x 5열</v>
          </cell>
          <cell r="E847">
            <v>9</v>
          </cell>
          <cell r="F847" t="str">
            <v>m</v>
          </cell>
          <cell r="G847">
            <v>2690</v>
          </cell>
          <cell r="H847">
            <v>24210</v>
          </cell>
          <cell r="I847">
            <v>17088</v>
          </cell>
          <cell r="J847">
            <v>153792</v>
          </cell>
          <cell r="K847">
            <v>0</v>
          </cell>
          <cell r="L847">
            <v>0</v>
          </cell>
        </row>
        <row r="848">
          <cell r="B848" t="str">
            <v>멀티콘센트접지2구</v>
          </cell>
          <cell r="C848" t="str">
            <v>멀티콘센트</v>
          </cell>
          <cell r="D848" t="str">
            <v>접지2구</v>
          </cell>
          <cell r="E848">
            <v>1</v>
          </cell>
          <cell r="F848" t="str">
            <v>EA</v>
          </cell>
          <cell r="G848">
            <v>6300</v>
          </cell>
          <cell r="H848">
            <v>6300</v>
          </cell>
          <cell r="J848">
            <v>0</v>
          </cell>
          <cell r="L848">
            <v>0</v>
          </cell>
        </row>
        <row r="849">
          <cell r="B849" t="str">
            <v>멀티콘센트접지6구</v>
          </cell>
          <cell r="C849" t="str">
            <v>멀티콘센트</v>
          </cell>
          <cell r="D849" t="str">
            <v>접지6구</v>
          </cell>
          <cell r="E849">
            <v>2</v>
          </cell>
          <cell r="F849" t="str">
            <v>EA</v>
          </cell>
          <cell r="G849">
            <v>12400</v>
          </cell>
          <cell r="H849">
            <v>24800</v>
          </cell>
          <cell r="J849">
            <v>0</v>
          </cell>
          <cell r="L849">
            <v>0</v>
          </cell>
        </row>
        <row r="854">
          <cell r="B854">
            <v>3094</v>
          </cell>
          <cell r="D854" t="str">
            <v>계</v>
          </cell>
          <cell r="H854">
            <v>351499</v>
          </cell>
          <cell r="J854">
            <v>586929</v>
          </cell>
          <cell r="L854">
            <v>0</v>
          </cell>
        </row>
        <row r="855">
          <cell r="B855">
            <v>2095</v>
          </cell>
          <cell r="C855" t="str">
            <v>2.35 기흥구 중동 980-4 초당어린이집 부근 981-1</v>
          </cell>
        </row>
        <row r="856">
          <cell r="B856">
            <v>101</v>
          </cell>
          <cell r="C856" t="str">
            <v>SPEED DOME CAMERA 철거</v>
          </cell>
          <cell r="D856" t="str">
            <v>41만화소</v>
          </cell>
          <cell r="E856">
            <v>1</v>
          </cell>
          <cell r="F856" t="str">
            <v>EA</v>
          </cell>
          <cell r="G856">
            <v>1064</v>
          </cell>
          <cell r="H856">
            <v>1064</v>
          </cell>
          <cell r="I856">
            <v>35490</v>
          </cell>
          <cell r="J856">
            <v>35490</v>
          </cell>
          <cell r="K856">
            <v>0</v>
          </cell>
          <cell r="L856">
            <v>0</v>
          </cell>
        </row>
        <row r="857">
          <cell r="B857">
            <v>103</v>
          </cell>
          <cell r="C857" t="str">
            <v>돔카메라 고정용 브래킷 설치</v>
          </cell>
          <cell r="D857" t="str">
            <v>제작사양</v>
          </cell>
          <cell r="E857">
            <v>1</v>
          </cell>
          <cell r="F857" t="str">
            <v>EA</v>
          </cell>
          <cell r="G857">
            <v>51035</v>
          </cell>
          <cell r="H857">
            <v>51035</v>
          </cell>
          <cell r="I857">
            <v>34514</v>
          </cell>
          <cell r="J857">
            <v>34514</v>
          </cell>
          <cell r="K857">
            <v>0</v>
          </cell>
          <cell r="L857">
            <v>0</v>
          </cell>
        </row>
        <row r="858">
          <cell r="B858">
            <v>104</v>
          </cell>
          <cell r="C858" t="str">
            <v>돔카메라 고정용 브래킷 철거</v>
          </cell>
          <cell r="D858" t="str">
            <v>제작사양</v>
          </cell>
          <cell r="E858">
            <v>1</v>
          </cell>
          <cell r="F858" t="str">
            <v>EA</v>
          </cell>
          <cell r="G858">
            <v>310</v>
          </cell>
          <cell r="H858">
            <v>310</v>
          </cell>
          <cell r="I858">
            <v>10353</v>
          </cell>
          <cell r="J858">
            <v>10353</v>
          </cell>
          <cell r="K858">
            <v>0</v>
          </cell>
          <cell r="L858">
            <v>0</v>
          </cell>
        </row>
        <row r="859">
          <cell r="B859">
            <v>105</v>
          </cell>
          <cell r="C859" t="str">
            <v>고정형 CAMERA 브래킷 설치</v>
          </cell>
          <cell r="D859" t="str">
            <v>제작사양</v>
          </cell>
          <cell r="E859">
            <v>1</v>
          </cell>
          <cell r="F859" t="str">
            <v>EA</v>
          </cell>
          <cell r="G859">
            <v>81035</v>
          </cell>
          <cell r="H859">
            <v>81035</v>
          </cell>
          <cell r="I859">
            <v>34514</v>
          </cell>
          <cell r="J859">
            <v>34514</v>
          </cell>
          <cell r="K859">
            <v>0</v>
          </cell>
          <cell r="L859">
            <v>0</v>
          </cell>
        </row>
        <row r="860">
          <cell r="B860">
            <v>106</v>
          </cell>
          <cell r="C860" t="str">
            <v>스피커 설치</v>
          </cell>
          <cell r="D860" t="str">
            <v>20W, 8Ω</v>
          </cell>
          <cell r="E860">
            <v>1</v>
          </cell>
          <cell r="F860" t="str">
            <v>개</v>
          </cell>
          <cell r="G860">
            <v>67035</v>
          </cell>
          <cell r="H860">
            <v>67035</v>
          </cell>
          <cell r="I860">
            <v>34514</v>
          </cell>
          <cell r="J860">
            <v>34514</v>
          </cell>
          <cell r="K860">
            <v>0</v>
          </cell>
          <cell r="L860">
            <v>0</v>
          </cell>
        </row>
        <row r="861">
          <cell r="B861">
            <v>107</v>
          </cell>
          <cell r="C861" t="str">
            <v>스피커 철거</v>
          </cell>
          <cell r="D861">
            <v>0</v>
          </cell>
          <cell r="E861">
            <v>1</v>
          </cell>
          <cell r="F861" t="str">
            <v>개</v>
          </cell>
          <cell r="G861">
            <v>310</v>
          </cell>
          <cell r="H861">
            <v>310</v>
          </cell>
          <cell r="I861">
            <v>10353</v>
          </cell>
          <cell r="J861">
            <v>10353</v>
          </cell>
          <cell r="K861">
            <v>0</v>
          </cell>
          <cell r="L861">
            <v>0</v>
          </cell>
        </row>
        <row r="862">
          <cell r="B862">
            <v>108</v>
          </cell>
          <cell r="C862" t="str">
            <v>경광등 설치</v>
          </cell>
          <cell r="D862" t="str">
            <v>크세논램프 5W, ABS</v>
          </cell>
          <cell r="E862">
            <v>1</v>
          </cell>
          <cell r="F862" t="str">
            <v>개</v>
          </cell>
          <cell r="G862">
            <v>50262</v>
          </cell>
          <cell r="H862">
            <v>50262</v>
          </cell>
          <cell r="I862">
            <v>8737</v>
          </cell>
          <cell r="J862">
            <v>8737</v>
          </cell>
          <cell r="K862">
            <v>0</v>
          </cell>
          <cell r="L862">
            <v>0</v>
          </cell>
        </row>
        <row r="863">
          <cell r="B863">
            <v>109</v>
          </cell>
          <cell r="C863" t="str">
            <v>경광등 철거</v>
          </cell>
          <cell r="D863" t="str">
            <v>크세논램프 5W, ABS</v>
          </cell>
          <cell r="E863">
            <v>1</v>
          </cell>
          <cell r="F863" t="str">
            <v>개</v>
          </cell>
          <cell r="G863">
            <v>131</v>
          </cell>
          <cell r="H863">
            <v>131</v>
          </cell>
          <cell r="I863">
            <v>4368</v>
          </cell>
          <cell r="J863">
            <v>4368</v>
          </cell>
          <cell r="K863">
            <v>0</v>
          </cell>
          <cell r="L863">
            <v>0</v>
          </cell>
        </row>
        <row r="864">
          <cell r="B864">
            <v>112</v>
          </cell>
          <cell r="C864" t="str">
            <v>비상벨 철거</v>
          </cell>
          <cell r="D864">
            <v>0</v>
          </cell>
          <cell r="E864">
            <v>1</v>
          </cell>
          <cell r="F864" t="str">
            <v>개</v>
          </cell>
          <cell r="G864">
            <v>157</v>
          </cell>
          <cell r="H864">
            <v>157</v>
          </cell>
          <cell r="I864">
            <v>5242</v>
          </cell>
          <cell r="J864">
            <v>5242</v>
          </cell>
          <cell r="K864">
            <v>0</v>
          </cell>
          <cell r="L864">
            <v>0</v>
          </cell>
        </row>
        <row r="865">
          <cell r="B865">
            <v>119</v>
          </cell>
          <cell r="C865" t="str">
            <v>써지보호기(영상) 철거</v>
          </cell>
          <cell r="D865">
            <v>0</v>
          </cell>
          <cell r="E865">
            <v>1</v>
          </cell>
          <cell r="F865" t="str">
            <v>EA</v>
          </cell>
          <cell r="G865">
            <v>226</v>
          </cell>
          <cell r="H865">
            <v>226</v>
          </cell>
          <cell r="I865">
            <v>7553</v>
          </cell>
          <cell r="J865">
            <v>7553</v>
          </cell>
          <cell r="K865">
            <v>0</v>
          </cell>
          <cell r="L865">
            <v>0</v>
          </cell>
        </row>
        <row r="866">
          <cell r="B866">
            <v>120</v>
          </cell>
          <cell r="C866" t="str">
            <v>CODEC 철거</v>
          </cell>
          <cell r="D866" t="str">
            <v>MPEF-1/2/4, DUAL ENCODERING</v>
          </cell>
          <cell r="E866">
            <v>1</v>
          </cell>
          <cell r="F866" t="str">
            <v>대</v>
          </cell>
          <cell r="G866">
            <v>517</v>
          </cell>
          <cell r="H866">
            <v>517</v>
          </cell>
          <cell r="I866">
            <v>17256</v>
          </cell>
          <cell r="J866">
            <v>17256</v>
          </cell>
          <cell r="K866">
            <v>0</v>
          </cell>
          <cell r="L866">
            <v>0</v>
          </cell>
        </row>
        <row r="867">
          <cell r="B867">
            <v>121</v>
          </cell>
          <cell r="C867" t="str">
            <v>동보방송장치 철거</v>
          </cell>
          <cell r="D867" t="str">
            <v>AMP 내장(60W)</v>
          </cell>
          <cell r="E867">
            <v>1</v>
          </cell>
          <cell r="F867" t="str">
            <v>SET</v>
          </cell>
          <cell r="G867">
            <v>1051</v>
          </cell>
          <cell r="H867">
            <v>1051</v>
          </cell>
          <cell r="I867">
            <v>35045</v>
          </cell>
          <cell r="J867">
            <v>35045</v>
          </cell>
          <cell r="K867">
            <v>0</v>
          </cell>
          <cell r="L867">
            <v>0</v>
          </cell>
        </row>
        <row r="868">
          <cell r="B868">
            <v>122</v>
          </cell>
          <cell r="C868" t="str">
            <v>시그널컨버터 철거</v>
          </cell>
          <cell r="D868" t="str">
            <v>RS-232/485</v>
          </cell>
          <cell r="E868">
            <v>1</v>
          </cell>
          <cell r="F868" t="str">
            <v>SET</v>
          </cell>
          <cell r="G868">
            <v>687</v>
          </cell>
          <cell r="H868">
            <v>687</v>
          </cell>
          <cell r="I868">
            <v>22902</v>
          </cell>
          <cell r="J868">
            <v>22902</v>
          </cell>
          <cell r="K868">
            <v>0</v>
          </cell>
          <cell r="L868">
            <v>0</v>
          </cell>
        </row>
        <row r="869">
          <cell r="B869">
            <v>316</v>
          </cell>
          <cell r="C869" t="str">
            <v>전원케이블 포설</v>
          </cell>
          <cell r="D869" t="str">
            <v>VCT 1.5sq x 2C x 5열</v>
          </cell>
          <cell r="E869">
            <v>8</v>
          </cell>
          <cell r="F869" t="str">
            <v>m</v>
          </cell>
          <cell r="G869">
            <v>3701</v>
          </cell>
          <cell r="H869">
            <v>29608</v>
          </cell>
          <cell r="I869">
            <v>13670</v>
          </cell>
          <cell r="J869">
            <v>109360</v>
          </cell>
          <cell r="K869">
            <v>0</v>
          </cell>
          <cell r="L869">
            <v>0</v>
          </cell>
        </row>
        <row r="870">
          <cell r="B870">
            <v>317</v>
          </cell>
          <cell r="C870" t="str">
            <v>스피커케이블</v>
          </cell>
          <cell r="D870" t="str">
            <v>SW 2300</v>
          </cell>
          <cell r="E870">
            <v>2.5</v>
          </cell>
          <cell r="F870" t="str">
            <v>m</v>
          </cell>
          <cell r="G870">
            <v>1285</v>
          </cell>
          <cell r="H870">
            <v>3212</v>
          </cell>
          <cell r="I870">
            <v>2621</v>
          </cell>
          <cell r="J870">
            <v>6552</v>
          </cell>
          <cell r="K870">
            <v>0</v>
          </cell>
          <cell r="L870">
            <v>0</v>
          </cell>
        </row>
        <row r="871">
          <cell r="B871">
            <v>318</v>
          </cell>
          <cell r="C871" t="str">
            <v>LAN 케이블 포설</v>
          </cell>
          <cell r="D871" t="str">
            <v>UTP Cat 6 4P x 1열</v>
          </cell>
          <cell r="E871">
            <v>9.5</v>
          </cell>
          <cell r="F871" t="str">
            <v>m</v>
          </cell>
          <cell r="G871">
            <v>557</v>
          </cell>
          <cell r="H871">
            <v>5291</v>
          </cell>
          <cell r="I871">
            <v>4068</v>
          </cell>
          <cell r="J871">
            <v>38646</v>
          </cell>
          <cell r="K871">
            <v>0</v>
          </cell>
          <cell r="L871">
            <v>0</v>
          </cell>
        </row>
        <row r="872">
          <cell r="B872">
            <v>322</v>
          </cell>
          <cell r="C872" t="str">
            <v>LAN 케이블 포설</v>
          </cell>
          <cell r="D872" t="str">
            <v>UTP Cat 6 4P x 5열</v>
          </cell>
          <cell r="E872">
            <v>8</v>
          </cell>
          <cell r="F872" t="str">
            <v>m</v>
          </cell>
          <cell r="G872">
            <v>2690</v>
          </cell>
          <cell r="H872">
            <v>21520</v>
          </cell>
          <cell r="I872">
            <v>17088</v>
          </cell>
          <cell r="J872">
            <v>136704</v>
          </cell>
          <cell r="K872">
            <v>0</v>
          </cell>
          <cell r="L872">
            <v>0</v>
          </cell>
        </row>
        <row r="873">
          <cell r="B873" t="str">
            <v>멀티콘센트접지2구</v>
          </cell>
          <cell r="C873" t="str">
            <v>멀티콘센트</v>
          </cell>
          <cell r="D873" t="str">
            <v>접지2구</v>
          </cell>
          <cell r="E873">
            <v>1</v>
          </cell>
          <cell r="F873" t="str">
            <v>EA</v>
          </cell>
          <cell r="G873">
            <v>6300</v>
          </cell>
          <cell r="H873">
            <v>6300</v>
          </cell>
          <cell r="J873">
            <v>0</v>
          </cell>
          <cell r="L873">
            <v>0</v>
          </cell>
        </row>
        <row r="874">
          <cell r="B874" t="str">
            <v>멀티콘센트접지6구</v>
          </cell>
          <cell r="C874" t="str">
            <v>멀티콘센트</v>
          </cell>
          <cell r="D874" t="str">
            <v>접지6구</v>
          </cell>
          <cell r="E874">
            <v>2</v>
          </cell>
          <cell r="F874" t="str">
            <v>EA</v>
          </cell>
          <cell r="G874">
            <v>12400</v>
          </cell>
          <cell r="H874">
            <v>24800</v>
          </cell>
          <cell r="J874">
            <v>0</v>
          </cell>
          <cell r="L874">
            <v>0</v>
          </cell>
        </row>
        <row r="879">
          <cell r="B879">
            <v>3095</v>
          </cell>
          <cell r="D879" t="str">
            <v>계</v>
          </cell>
          <cell r="H879">
            <v>344551</v>
          </cell>
          <cell r="J879">
            <v>552103</v>
          </cell>
          <cell r="L879">
            <v>0</v>
          </cell>
        </row>
        <row r="880">
          <cell r="B880">
            <v>2096</v>
          </cell>
          <cell r="C880" t="str">
            <v>2.36 기흥구 지곡동 663-1 상동3교 다리 앞 삼거리</v>
          </cell>
        </row>
        <row r="881">
          <cell r="B881">
            <v>101</v>
          </cell>
          <cell r="C881" t="str">
            <v>SPEED DOME CAMERA 철거</v>
          </cell>
          <cell r="D881" t="str">
            <v>41만화소</v>
          </cell>
          <cell r="E881">
            <v>1</v>
          </cell>
          <cell r="F881" t="str">
            <v>EA</v>
          </cell>
          <cell r="G881">
            <v>1064</v>
          </cell>
          <cell r="H881">
            <v>1064</v>
          </cell>
          <cell r="I881">
            <v>35490</v>
          </cell>
          <cell r="J881">
            <v>35490</v>
          </cell>
          <cell r="K881">
            <v>0</v>
          </cell>
          <cell r="L881">
            <v>0</v>
          </cell>
        </row>
        <row r="882">
          <cell r="B882">
            <v>103</v>
          </cell>
          <cell r="C882" t="str">
            <v>돔카메라 고정용 브래킷 설치</v>
          </cell>
          <cell r="D882" t="str">
            <v>제작사양</v>
          </cell>
          <cell r="E882">
            <v>1</v>
          </cell>
          <cell r="F882" t="str">
            <v>EA</v>
          </cell>
          <cell r="G882">
            <v>51035</v>
          </cell>
          <cell r="H882">
            <v>51035</v>
          </cell>
          <cell r="I882">
            <v>34514</v>
          </cell>
          <cell r="J882">
            <v>34514</v>
          </cell>
          <cell r="K882">
            <v>0</v>
          </cell>
          <cell r="L882">
            <v>0</v>
          </cell>
        </row>
        <row r="883">
          <cell r="B883">
            <v>104</v>
          </cell>
          <cell r="C883" t="str">
            <v>돔카메라 고정용 브래킷 철거</v>
          </cell>
          <cell r="D883" t="str">
            <v>제작사양</v>
          </cell>
          <cell r="E883">
            <v>1</v>
          </cell>
          <cell r="F883" t="str">
            <v>EA</v>
          </cell>
          <cell r="G883">
            <v>310</v>
          </cell>
          <cell r="H883">
            <v>310</v>
          </cell>
          <cell r="I883">
            <v>10353</v>
          </cell>
          <cell r="J883">
            <v>10353</v>
          </cell>
          <cell r="K883">
            <v>0</v>
          </cell>
          <cell r="L883">
            <v>0</v>
          </cell>
        </row>
        <row r="884">
          <cell r="B884">
            <v>105</v>
          </cell>
          <cell r="C884" t="str">
            <v>고정형 CAMERA 브래킷 설치</v>
          </cell>
          <cell r="D884" t="str">
            <v>제작사양</v>
          </cell>
          <cell r="E884">
            <v>1</v>
          </cell>
          <cell r="F884" t="str">
            <v>EA</v>
          </cell>
          <cell r="G884">
            <v>81035</v>
          </cell>
          <cell r="H884">
            <v>81035</v>
          </cell>
          <cell r="I884">
            <v>34514</v>
          </cell>
          <cell r="J884">
            <v>34514</v>
          </cell>
          <cell r="K884">
            <v>0</v>
          </cell>
          <cell r="L884">
            <v>0</v>
          </cell>
        </row>
        <row r="885">
          <cell r="B885">
            <v>106</v>
          </cell>
          <cell r="C885" t="str">
            <v>스피커 설치</v>
          </cell>
          <cell r="D885" t="str">
            <v>20W, 8Ω</v>
          </cell>
          <cell r="E885">
            <v>1</v>
          </cell>
          <cell r="F885" t="str">
            <v>개</v>
          </cell>
          <cell r="G885">
            <v>67035</v>
          </cell>
          <cell r="H885">
            <v>67035</v>
          </cell>
          <cell r="I885">
            <v>34514</v>
          </cell>
          <cell r="J885">
            <v>34514</v>
          </cell>
          <cell r="K885">
            <v>0</v>
          </cell>
          <cell r="L885">
            <v>0</v>
          </cell>
        </row>
        <row r="886">
          <cell r="B886">
            <v>107</v>
          </cell>
          <cell r="C886" t="str">
            <v>스피커 철거</v>
          </cell>
          <cell r="D886">
            <v>0</v>
          </cell>
          <cell r="E886">
            <v>1</v>
          </cell>
          <cell r="F886" t="str">
            <v>개</v>
          </cell>
          <cell r="G886">
            <v>310</v>
          </cell>
          <cell r="H886">
            <v>310</v>
          </cell>
          <cell r="I886">
            <v>10353</v>
          </cell>
          <cell r="J886">
            <v>10353</v>
          </cell>
          <cell r="K886">
            <v>0</v>
          </cell>
          <cell r="L886">
            <v>0</v>
          </cell>
        </row>
        <row r="887">
          <cell r="B887">
            <v>108</v>
          </cell>
          <cell r="C887" t="str">
            <v>경광등 설치</v>
          </cell>
          <cell r="D887" t="str">
            <v>크세논램프 5W, ABS</v>
          </cell>
          <cell r="E887">
            <v>1</v>
          </cell>
          <cell r="F887" t="str">
            <v>개</v>
          </cell>
          <cell r="G887">
            <v>50262</v>
          </cell>
          <cell r="H887">
            <v>50262</v>
          </cell>
          <cell r="I887">
            <v>8737</v>
          </cell>
          <cell r="J887">
            <v>8737</v>
          </cell>
          <cell r="K887">
            <v>0</v>
          </cell>
          <cell r="L887">
            <v>0</v>
          </cell>
        </row>
        <row r="888">
          <cell r="B888">
            <v>109</v>
          </cell>
          <cell r="C888" t="str">
            <v>경광등 철거</v>
          </cell>
          <cell r="D888" t="str">
            <v>크세논램프 5W, ABS</v>
          </cell>
          <cell r="E888">
            <v>1</v>
          </cell>
          <cell r="F888" t="str">
            <v>개</v>
          </cell>
          <cell r="G888">
            <v>131</v>
          </cell>
          <cell r="H888">
            <v>131</v>
          </cell>
          <cell r="I888">
            <v>4368</v>
          </cell>
          <cell r="J888">
            <v>4368</v>
          </cell>
          <cell r="K888">
            <v>0</v>
          </cell>
          <cell r="L888">
            <v>0</v>
          </cell>
        </row>
        <row r="889">
          <cell r="B889">
            <v>112</v>
          </cell>
          <cell r="C889" t="str">
            <v>비상벨 철거</v>
          </cell>
          <cell r="D889">
            <v>0</v>
          </cell>
          <cell r="E889">
            <v>1</v>
          </cell>
          <cell r="F889" t="str">
            <v>개</v>
          </cell>
          <cell r="G889">
            <v>157</v>
          </cell>
          <cell r="H889">
            <v>157</v>
          </cell>
          <cell r="I889">
            <v>5242</v>
          </cell>
          <cell r="J889">
            <v>5242</v>
          </cell>
          <cell r="K889">
            <v>0</v>
          </cell>
          <cell r="L889">
            <v>0</v>
          </cell>
        </row>
        <row r="890">
          <cell r="B890">
            <v>119</v>
          </cell>
          <cell r="C890" t="str">
            <v>써지보호기(영상) 철거</v>
          </cell>
          <cell r="D890">
            <v>0</v>
          </cell>
          <cell r="E890">
            <v>1</v>
          </cell>
          <cell r="F890" t="str">
            <v>EA</v>
          </cell>
          <cell r="G890">
            <v>226</v>
          </cell>
          <cell r="H890">
            <v>226</v>
          </cell>
          <cell r="I890">
            <v>7553</v>
          </cell>
          <cell r="J890">
            <v>7553</v>
          </cell>
          <cell r="K890">
            <v>0</v>
          </cell>
          <cell r="L890">
            <v>0</v>
          </cell>
        </row>
        <row r="891">
          <cell r="B891">
            <v>120</v>
          </cell>
          <cell r="C891" t="str">
            <v>CODEC 철거</v>
          </cell>
          <cell r="D891" t="str">
            <v>MPEF-1/2/4, DUAL ENCODERING</v>
          </cell>
          <cell r="E891">
            <v>1</v>
          </cell>
          <cell r="F891" t="str">
            <v>대</v>
          </cell>
          <cell r="G891">
            <v>517</v>
          </cell>
          <cell r="H891">
            <v>517</v>
          </cell>
          <cell r="I891">
            <v>17256</v>
          </cell>
          <cell r="J891">
            <v>17256</v>
          </cell>
          <cell r="K891">
            <v>0</v>
          </cell>
          <cell r="L891">
            <v>0</v>
          </cell>
        </row>
        <row r="892">
          <cell r="B892">
            <v>121</v>
          </cell>
          <cell r="C892" t="str">
            <v>동보방송장치 철거</v>
          </cell>
          <cell r="D892" t="str">
            <v>AMP 내장(60W)</v>
          </cell>
          <cell r="E892">
            <v>1</v>
          </cell>
          <cell r="F892" t="str">
            <v>SET</v>
          </cell>
          <cell r="G892">
            <v>1051</v>
          </cell>
          <cell r="H892">
            <v>1051</v>
          </cell>
          <cell r="I892">
            <v>35045</v>
          </cell>
          <cell r="J892">
            <v>35045</v>
          </cell>
          <cell r="K892">
            <v>0</v>
          </cell>
          <cell r="L892">
            <v>0</v>
          </cell>
        </row>
        <row r="893">
          <cell r="B893">
            <v>122</v>
          </cell>
          <cell r="C893" t="str">
            <v>시그널컨버터 철거</v>
          </cell>
          <cell r="D893" t="str">
            <v>RS-232/485</v>
          </cell>
          <cell r="E893">
            <v>1</v>
          </cell>
          <cell r="F893" t="str">
            <v>SET</v>
          </cell>
          <cell r="G893">
            <v>687</v>
          </cell>
          <cell r="H893">
            <v>687</v>
          </cell>
          <cell r="I893">
            <v>22902</v>
          </cell>
          <cell r="J893">
            <v>22902</v>
          </cell>
          <cell r="K893">
            <v>0</v>
          </cell>
          <cell r="L893">
            <v>0</v>
          </cell>
        </row>
        <row r="894">
          <cell r="B894">
            <v>315</v>
          </cell>
          <cell r="C894" t="str">
            <v>전원케이블 포설</v>
          </cell>
          <cell r="D894" t="str">
            <v>VCT 1.5sq x 2C x 4열</v>
          </cell>
          <cell r="E894">
            <v>9</v>
          </cell>
          <cell r="F894" t="str">
            <v>m</v>
          </cell>
          <cell r="G894">
            <v>2964</v>
          </cell>
          <cell r="H894">
            <v>26676</v>
          </cell>
          <cell r="I894">
            <v>11066</v>
          </cell>
          <cell r="J894">
            <v>99594</v>
          </cell>
          <cell r="K894">
            <v>0</v>
          </cell>
          <cell r="L894">
            <v>0</v>
          </cell>
        </row>
        <row r="895">
          <cell r="B895">
            <v>317</v>
          </cell>
          <cell r="C895" t="str">
            <v>스피커케이블</v>
          </cell>
          <cell r="D895" t="str">
            <v>SW 2300</v>
          </cell>
          <cell r="E895">
            <v>2.5</v>
          </cell>
          <cell r="F895" t="str">
            <v>m</v>
          </cell>
          <cell r="G895">
            <v>1285</v>
          </cell>
          <cell r="H895">
            <v>3212</v>
          </cell>
          <cell r="I895">
            <v>2621</v>
          </cell>
          <cell r="J895">
            <v>6552</v>
          </cell>
          <cell r="K895">
            <v>0</v>
          </cell>
          <cell r="L895">
            <v>0</v>
          </cell>
        </row>
        <row r="896">
          <cell r="B896">
            <v>318</v>
          </cell>
          <cell r="C896" t="str">
            <v>LAN 케이블 포설</v>
          </cell>
          <cell r="D896" t="str">
            <v>UTP Cat 6 4P x 1열</v>
          </cell>
          <cell r="E896">
            <v>10.5</v>
          </cell>
          <cell r="F896" t="str">
            <v>m</v>
          </cell>
          <cell r="G896">
            <v>557</v>
          </cell>
          <cell r="H896">
            <v>5848</v>
          </cell>
          <cell r="I896">
            <v>4068</v>
          </cell>
          <cell r="J896">
            <v>42714</v>
          </cell>
          <cell r="K896">
            <v>0</v>
          </cell>
          <cell r="L896">
            <v>0</v>
          </cell>
        </row>
        <row r="897">
          <cell r="B897">
            <v>321</v>
          </cell>
          <cell r="C897" t="str">
            <v>LAN 케이블 포설</v>
          </cell>
          <cell r="D897" t="str">
            <v>UTP Cat 6 4P x 4열</v>
          </cell>
          <cell r="E897">
            <v>9</v>
          </cell>
          <cell r="F897" t="str">
            <v>m</v>
          </cell>
          <cell r="G897">
            <v>2156</v>
          </cell>
          <cell r="H897">
            <v>19404</v>
          </cell>
          <cell r="I897">
            <v>13833</v>
          </cell>
          <cell r="J897">
            <v>124497</v>
          </cell>
          <cell r="K897">
            <v>0</v>
          </cell>
          <cell r="L897">
            <v>0</v>
          </cell>
        </row>
        <row r="898">
          <cell r="B898" t="str">
            <v>멀티콘센트접지2구</v>
          </cell>
          <cell r="C898" t="str">
            <v>멀티콘센트</v>
          </cell>
          <cell r="D898" t="str">
            <v>접지2구</v>
          </cell>
          <cell r="E898">
            <v>1</v>
          </cell>
          <cell r="F898" t="str">
            <v>EA</v>
          </cell>
          <cell r="G898">
            <v>6300</v>
          </cell>
          <cell r="H898">
            <v>6300</v>
          </cell>
          <cell r="J898">
            <v>0</v>
          </cell>
          <cell r="L898">
            <v>0</v>
          </cell>
        </row>
        <row r="899">
          <cell r="B899" t="str">
            <v>멀티콘센트접지6구</v>
          </cell>
          <cell r="C899" t="str">
            <v>멀티콘센트</v>
          </cell>
          <cell r="D899" t="str">
            <v>접지6구</v>
          </cell>
          <cell r="E899">
            <v>2</v>
          </cell>
          <cell r="F899" t="str">
            <v>EA</v>
          </cell>
          <cell r="G899">
            <v>12400</v>
          </cell>
          <cell r="H899">
            <v>24800</v>
          </cell>
          <cell r="J899">
            <v>0</v>
          </cell>
          <cell r="L899">
            <v>0</v>
          </cell>
        </row>
        <row r="904">
          <cell r="B904">
            <v>3096</v>
          </cell>
          <cell r="D904" t="str">
            <v>계</v>
          </cell>
          <cell r="H904">
            <v>340060</v>
          </cell>
          <cell r="J904">
            <v>534198</v>
          </cell>
          <cell r="L904">
            <v>0</v>
          </cell>
        </row>
        <row r="905">
          <cell r="B905">
            <v>2097</v>
          </cell>
          <cell r="C905" t="str">
            <v>2.37 기흥구 상하동 210-4 진흥더루벤스 2단지 뒤편</v>
          </cell>
        </row>
        <row r="906">
          <cell r="B906">
            <v>101</v>
          </cell>
          <cell r="C906" t="str">
            <v>SPEED DOME CAMERA 철거</v>
          </cell>
          <cell r="D906" t="str">
            <v>41만화소</v>
          </cell>
          <cell r="E906">
            <v>1</v>
          </cell>
          <cell r="F906" t="str">
            <v>EA</v>
          </cell>
          <cell r="G906">
            <v>1064</v>
          </cell>
          <cell r="H906">
            <v>1064</v>
          </cell>
          <cell r="I906">
            <v>35490</v>
          </cell>
          <cell r="J906">
            <v>35490</v>
          </cell>
          <cell r="K906">
            <v>0</v>
          </cell>
          <cell r="L906">
            <v>0</v>
          </cell>
        </row>
        <row r="907">
          <cell r="B907">
            <v>103</v>
          </cell>
          <cell r="C907" t="str">
            <v>돔카메라 고정용 브래킷 설치</v>
          </cell>
          <cell r="D907" t="str">
            <v>제작사양</v>
          </cell>
          <cell r="E907">
            <v>1</v>
          </cell>
          <cell r="F907" t="str">
            <v>EA</v>
          </cell>
          <cell r="G907">
            <v>51035</v>
          </cell>
          <cell r="H907">
            <v>51035</v>
          </cell>
          <cell r="I907">
            <v>34514</v>
          </cell>
          <cell r="J907">
            <v>34514</v>
          </cell>
          <cell r="K907">
            <v>0</v>
          </cell>
          <cell r="L907">
            <v>0</v>
          </cell>
        </row>
        <row r="908">
          <cell r="B908">
            <v>104</v>
          </cell>
          <cell r="C908" t="str">
            <v>돔카메라 고정용 브래킷 철거</v>
          </cell>
          <cell r="D908" t="str">
            <v>제작사양</v>
          </cell>
          <cell r="E908">
            <v>1</v>
          </cell>
          <cell r="F908" t="str">
            <v>EA</v>
          </cell>
          <cell r="G908">
            <v>310</v>
          </cell>
          <cell r="H908">
            <v>310</v>
          </cell>
          <cell r="I908">
            <v>10353</v>
          </cell>
          <cell r="J908">
            <v>10353</v>
          </cell>
          <cell r="K908">
            <v>0</v>
          </cell>
          <cell r="L908">
            <v>0</v>
          </cell>
        </row>
        <row r="909">
          <cell r="B909">
            <v>105</v>
          </cell>
          <cell r="C909" t="str">
            <v>고정형 CAMERA 브래킷 설치</v>
          </cell>
          <cell r="D909" t="str">
            <v>제작사양</v>
          </cell>
          <cell r="E909">
            <v>1</v>
          </cell>
          <cell r="F909" t="str">
            <v>EA</v>
          </cell>
          <cell r="G909">
            <v>81035</v>
          </cell>
          <cell r="H909">
            <v>81035</v>
          </cell>
          <cell r="I909">
            <v>34514</v>
          </cell>
          <cell r="J909">
            <v>34514</v>
          </cell>
          <cell r="K909">
            <v>0</v>
          </cell>
          <cell r="L909">
            <v>0</v>
          </cell>
        </row>
        <row r="910">
          <cell r="B910">
            <v>106</v>
          </cell>
          <cell r="C910" t="str">
            <v>스피커 설치</v>
          </cell>
          <cell r="D910" t="str">
            <v>20W, 8Ω</v>
          </cell>
          <cell r="E910">
            <v>1</v>
          </cell>
          <cell r="F910" t="str">
            <v>개</v>
          </cell>
          <cell r="G910">
            <v>67035</v>
          </cell>
          <cell r="H910">
            <v>67035</v>
          </cell>
          <cell r="I910">
            <v>34514</v>
          </cell>
          <cell r="J910">
            <v>34514</v>
          </cell>
          <cell r="K910">
            <v>0</v>
          </cell>
          <cell r="L910">
            <v>0</v>
          </cell>
        </row>
        <row r="911">
          <cell r="B911">
            <v>107</v>
          </cell>
          <cell r="C911" t="str">
            <v>스피커 철거</v>
          </cell>
          <cell r="D911">
            <v>0</v>
          </cell>
          <cell r="E911">
            <v>1</v>
          </cell>
          <cell r="F911" t="str">
            <v>개</v>
          </cell>
          <cell r="G911">
            <v>310</v>
          </cell>
          <cell r="H911">
            <v>310</v>
          </cell>
          <cell r="I911">
            <v>10353</v>
          </cell>
          <cell r="J911">
            <v>10353</v>
          </cell>
          <cell r="K911">
            <v>0</v>
          </cell>
          <cell r="L911">
            <v>0</v>
          </cell>
        </row>
        <row r="912">
          <cell r="B912">
            <v>108</v>
          </cell>
          <cell r="C912" t="str">
            <v>경광등 설치</v>
          </cell>
          <cell r="D912" t="str">
            <v>크세논램프 5W, ABS</v>
          </cell>
          <cell r="E912">
            <v>1</v>
          </cell>
          <cell r="F912" t="str">
            <v>개</v>
          </cell>
          <cell r="G912">
            <v>50262</v>
          </cell>
          <cell r="H912">
            <v>50262</v>
          </cell>
          <cell r="I912">
            <v>8737</v>
          </cell>
          <cell r="J912">
            <v>8737</v>
          </cell>
          <cell r="K912">
            <v>0</v>
          </cell>
          <cell r="L912">
            <v>0</v>
          </cell>
        </row>
        <row r="913">
          <cell r="B913">
            <v>109</v>
          </cell>
          <cell r="C913" t="str">
            <v>경광등 철거</v>
          </cell>
          <cell r="D913" t="str">
            <v>크세논램프 5W, ABS</v>
          </cell>
          <cell r="E913">
            <v>1</v>
          </cell>
          <cell r="F913" t="str">
            <v>개</v>
          </cell>
          <cell r="G913">
            <v>131</v>
          </cell>
          <cell r="H913">
            <v>131</v>
          </cell>
          <cell r="I913">
            <v>4368</v>
          </cell>
          <cell r="J913">
            <v>4368</v>
          </cell>
          <cell r="K913">
            <v>0</v>
          </cell>
          <cell r="L913">
            <v>0</v>
          </cell>
        </row>
        <row r="914">
          <cell r="B914">
            <v>112</v>
          </cell>
          <cell r="C914" t="str">
            <v>비상벨 철거</v>
          </cell>
          <cell r="D914">
            <v>0</v>
          </cell>
          <cell r="E914">
            <v>1</v>
          </cell>
          <cell r="F914" t="str">
            <v>개</v>
          </cell>
          <cell r="G914">
            <v>157</v>
          </cell>
          <cell r="H914">
            <v>157</v>
          </cell>
          <cell r="I914">
            <v>5242</v>
          </cell>
          <cell r="J914">
            <v>5242</v>
          </cell>
          <cell r="K914">
            <v>0</v>
          </cell>
          <cell r="L914">
            <v>0</v>
          </cell>
        </row>
        <row r="915">
          <cell r="B915">
            <v>119</v>
          </cell>
          <cell r="C915" t="str">
            <v>써지보호기(영상) 철거</v>
          </cell>
          <cell r="D915">
            <v>0</v>
          </cell>
          <cell r="E915">
            <v>1</v>
          </cell>
          <cell r="F915" t="str">
            <v>EA</v>
          </cell>
          <cell r="G915">
            <v>226</v>
          </cell>
          <cell r="H915">
            <v>226</v>
          </cell>
          <cell r="I915">
            <v>7553</v>
          </cell>
          <cell r="J915">
            <v>7553</v>
          </cell>
          <cell r="K915">
            <v>0</v>
          </cell>
          <cell r="L915">
            <v>0</v>
          </cell>
        </row>
        <row r="916">
          <cell r="B916">
            <v>120</v>
          </cell>
          <cell r="C916" t="str">
            <v>CODEC 철거</v>
          </cell>
          <cell r="D916" t="str">
            <v>MPEF-1/2/4, DUAL ENCODERING</v>
          </cell>
          <cell r="E916">
            <v>1</v>
          </cell>
          <cell r="F916" t="str">
            <v>대</v>
          </cell>
          <cell r="G916">
            <v>517</v>
          </cell>
          <cell r="H916">
            <v>517</v>
          </cell>
          <cell r="I916">
            <v>17256</v>
          </cell>
          <cell r="J916">
            <v>17256</v>
          </cell>
          <cell r="K916">
            <v>0</v>
          </cell>
          <cell r="L916">
            <v>0</v>
          </cell>
        </row>
        <row r="917">
          <cell r="B917">
            <v>121</v>
          </cell>
          <cell r="C917" t="str">
            <v>동보방송장치 철거</v>
          </cell>
          <cell r="D917" t="str">
            <v>AMP 내장(60W)</v>
          </cell>
          <cell r="E917">
            <v>1</v>
          </cell>
          <cell r="F917" t="str">
            <v>SET</v>
          </cell>
          <cell r="G917">
            <v>1051</v>
          </cell>
          <cell r="H917">
            <v>1051</v>
          </cell>
          <cell r="I917">
            <v>35045</v>
          </cell>
          <cell r="J917">
            <v>35045</v>
          </cell>
          <cell r="K917">
            <v>0</v>
          </cell>
          <cell r="L917">
            <v>0</v>
          </cell>
        </row>
        <row r="918">
          <cell r="B918">
            <v>122</v>
          </cell>
          <cell r="C918" t="str">
            <v>시그널컨버터 철거</v>
          </cell>
          <cell r="D918" t="str">
            <v>RS-232/485</v>
          </cell>
          <cell r="E918">
            <v>1</v>
          </cell>
          <cell r="F918" t="str">
            <v>SET</v>
          </cell>
          <cell r="G918">
            <v>687</v>
          </cell>
          <cell r="H918">
            <v>687</v>
          </cell>
          <cell r="I918">
            <v>22902</v>
          </cell>
          <cell r="J918">
            <v>22902</v>
          </cell>
          <cell r="K918">
            <v>0</v>
          </cell>
          <cell r="L918">
            <v>0</v>
          </cell>
        </row>
        <row r="919">
          <cell r="B919">
            <v>315</v>
          </cell>
          <cell r="C919" t="str">
            <v>전원케이블 포설</v>
          </cell>
          <cell r="D919" t="str">
            <v>VCT 1.5sq x 2C x 4열</v>
          </cell>
          <cell r="E919">
            <v>8</v>
          </cell>
          <cell r="F919" t="str">
            <v>m</v>
          </cell>
          <cell r="G919">
            <v>2964</v>
          </cell>
          <cell r="H919">
            <v>23712</v>
          </cell>
          <cell r="I919">
            <v>11066</v>
          </cell>
          <cell r="J919">
            <v>88528</v>
          </cell>
          <cell r="K919">
            <v>0</v>
          </cell>
          <cell r="L919">
            <v>0</v>
          </cell>
        </row>
        <row r="920">
          <cell r="B920">
            <v>317</v>
          </cell>
          <cell r="C920" t="str">
            <v>스피커케이블</v>
          </cell>
          <cell r="D920" t="str">
            <v>SW 2300</v>
          </cell>
          <cell r="E920">
            <v>2.5</v>
          </cell>
          <cell r="F920" t="str">
            <v>m</v>
          </cell>
          <cell r="G920">
            <v>1285</v>
          </cell>
          <cell r="H920">
            <v>3212</v>
          </cell>
          <cell r="I920">
            <v>2621</v>
          </cell>
          <cell r="J920">
            <v>6552</v>
          </cell>
          <cell r="K920">
            <v>0</v>
          </cell>
          <cell r="L920">
            <v>0</v>
          </cell>
        </row>
        <row r="921">
          <cell r="B921">
            <v>318</v>
          </cell>
          <cell r="C921" t="str">
            <v>LAN 케이블 포설</v>
          </cell>
          <cell r="D921" t="str">
            <v>UTP Cat 6 4P x 1열</v>
          </cell>
          <cell r="E921">
            <v>9.5</v>
          </cell>
          <cell r="F921" t="str">
            <v>m</v>
          </cell>
          <cell r="G921">
            <v>557</v>
          </cell>
          <cell r="H921">
            <v>5291</v>
          </cell>
          <cell r="I921">
            <v>4068</v>
          </cell>
          <cell r="J921">
            <v>38646</v>
          </cell>
          <cell r="K921">
            <v>0</v>
          </cell>
          <cell r="L921">
            <v>0</v>
          </cell>
        </row>
        <row r="922">
          <cell r="B922">
            <v>321</v>
          </cell>
          <cell r="C922" t="str">
            <v>LAN 케이블 포설</v>
          </cell>
          <cell r="D922" t="str">
            <v>UTP Cat 6 4P x 4열</v>
          </cell>
          <cell r="E922">
            <v>8</v>
          </cell>
          <cell r="F922" t="str">
            <v>m</v>
          </cell>
          <cell r="G922">
            <v>2156</v>
          </cell>
          <cell r="H922">
            <v>17248</v>
          </cell>
          <cell r="I922">
            <v>13833</v>
          </cell>
          <cell r="J922">
            <v>110664</v>
          </cell>
          <cell r="K922">
            <v>0</v>
          </cell>
          <cell r="L922">
            <v>0</v>
          </cell>
        </row>
        <row r="923">
          <cell r="B923" t="str">
            <v>멀티콘센트접지2구</v>
          </cell>
          <cell r="C923" t="str">
            <v>멀티콘센트</v>
          </cell>
          <cell r="D923" t="str">
            <v>접지2구</v>
          </cell>
          <cell r="E923">
            <v>1</v>
          </cell>
          <cell r="F923" t="str">
            <v>EA</v>
          </cell>
          <cell r="G923">
            <v>6300</v>
          </cell>
          <cell r="H923">
            <v>6300</v>
          </cell>
          <cell r="J923">
            <v>0</v>
          </cell>
          <cell r="L923">
            <v>0</v>
          </cell>
        </row>
        <row r="924">
          <cell r="B924" t="str">
            <v>멀티콘센트접지6구</v>
          </cell>
          <cell r="C924" t="str">
            <v>멀티콘센트</v>
          </cell>
          <cell r="D924" t="str">
            <v>접지6구</v>
          </cell>
          <cell r="E924">
            <v>2</v>
          </cell>
          <cell r="F924" t="str">
            <v>EA</v>
          </cell>
          <cell r="G924">
            <v>12400</v>
          </cell>
          <cell r="H924">
            <v>24800</v>
          </cell>
          <cell r="J924">
            <v>0</v>
          </cell>
          <cell r="L924">
            <v>0</v>
          </cell>
        </row>
        <row r="929">
          <cell r="B929">
            <v>3097</v>
          </cell>
          <cell r="D929" t="str">
            <v>계</v>
          </cell>
          <cell r="H929">
            <v>334383</v>
          </cell>
          <cell r="J929">
            <v>505231</v>
          </cell>
          <cell r="L929">
            <v>0</v>
          </cell>
        </row>
        <row r="930">
          <cell r="B930">
            <v>2098</v>
          </cell>
          <cell r="C930" t="str">
            <v>2.38 수지구 동천동 180-20 풍림2차 아파트 앞</v>
          </cell>
        </row>
        <row r="931">
          <cell r="B931">
            <v>101</v>
          </cell>
          <cell r="C931" t="str">
            <v>SPEED DOME CAMERA 철거</v>
          </cell>
          <cell r="D931" t="str">
            <v>41만화소</v>
          </cell>
          <cell r="E931">
            <v>1</v>
          </cell>
          <cell r="F931" t="str">
            <v>EA</v>
          </cell>
          <cell r="G931">
            <v>1064</v>
          </cell>
          <cell r="H931">
            <v>1064</v>
          </cell>
          <cell r="I931">
            <v>35490</v>
          </cell>
          <cell r="J931">
            <v>35490</v>
          </cell>
          <cell r="K931">
            <v>0</v>
          </cell>
          <cell r="L931">
            <v>0</v>
          </cell>
        </row>
        <row r="932">
          <cell r="B932">
            <v>103</v>
          </cell>
          <cell r="C932" t="str">
            <v>돔카메라 고정용 브래킷 설치</v>
          </cell>
          <cell r="D932" t="str">
            <v>제작사양</v>
          </cell>
          <cell r="E932">
            <v>1</v>
          </cell>
          <cell r="F932" t="str">
            <v>EA</v>
          </cell>
          <cell r="G932">
            <v>51035</v>
          </cell>
          <cell r="H932">
            <v>51035</v>
          </cell>
          <cell r="I932">
            <v>34514</v>
          </cell>
          <cell r="J932">
            <v>34514</v>
          </cell>
          <cell r="K932">
            <v>0</v>
          </cell>
          <cell r="L932">
            <v>0</v>
          </cell>
        </row>
        <row r="933">
          <cell r="B933">
            <v>104</v>
          </cell>
          <cell r="C933" t="str">
            <v>돔카메라 고정용 브래킷 철거</v>
          </cell>
          <cell r="D933" t="str">
            <v>제작사양</v>
          </cell>
          <cell r="E933">
            <v>1</v>
          </cell>
          <cell r="F933" t="str">
            <v>EA</v>
          </cell>
          <cell r="G933">
            <v>310</v>
          </cell>
          <cell r="H933">
            <v>310</v>
          </cell>
          <cell r="I933">
            <v>10353</v>
          </cell>
          <cell r="J933">
            <v>10353</v>
          </cell>
          <cell r="K933">
            <v>0</v>
          </cell>
          <cell r="L933">
            <v>0</v>
          </cell>
        </row>
        <row r="934">
          <cell r="B934">
            <v>105</v>
          </cell>
          <cell r="C934" t="str">
            <v>고정형 CAMERA 브래킷 설치</v>
          </cell>
          <cell r="D934" t="str">
            <v>제작사양</v>
          </cell>
          <cell r="E934">
            <v>1</v>
          </cell>
          <cell r="F934" t="str">
            <v>EA</v>
          </cell>
          <cell r="G934">
            <v>81035</v>
          </cell>
          <cell r="H934">
            <v>81035</v>
          </cell>
          <cell r="I934">
            <v>34514</v>
          </cell>
          <cell r="J934">
            <v>34514</v>
          </cell>
          <cell r="K934">
            <v>0</v>
          </cell>
          <cell r="L934">
            <v>0</v>
          </cell>
        </row>
        <row r="935">
          <cell r="B935">
            <v>106</v>
          </cell>
          <cell r="C935" t="str">
            <v>스피커 설치</v>
          </cell>
          <cell r="D935" t="str">
            <v>20W, 8Ω</v>
          </cell>
          <cell r="E935">
            <v>1</v>
          </cell>
          <cell r="F935" t="str">
            <v>개</v>
          </cell>
          <cell r="G935">
            <v>67035</v>
          </cell>
          <cell r="H935">
            <v>67035</v>
          </cell>
          <cell r="I935">
            <v>34514</v>
          </cell>
          <cell r="J935">
            <v>34514</v>
          </cell>
          <cell r="K935">
            <v>0</v>
          </cell>
          <cell r="L935">
            <v>0</v>
          </cell>
        </row>
        <row r="936">
          <cell r="B936">
            <v>107</v>
          </cell>
          <cell r="C936" t="str">
            <v>스피커 철거</v>
          </cell>
          <cell r="D936">
            <v>0</v>
          </cell>
          <cell r="E936">
            <v>1</v>
          </cell>
          <cell r="F936" t="str">
            <v>개</v>
          </cell>
          <cell r="G936">
            <v>310</v>
          </cell>
          <cell r="H936">
            <v>310</v>
          </cell>
          <cell r="I936">
            <v>10353</v>
          </cell>
          <cell r="J936">
            <v>10353</v>
          </cell>
          <cell r="K936">
            <v>0</v>
          </cell>
          <cell r="L936">
            <v>0</v>
          </cell>
        </row>
        <row r="937">
          <cell r="B937">
            <v>108</v>
          </cell>
          <cell r="C937" t="str">
            <v>경광등 설치</v>
          </cell>
          <cell r="D937" t="str">
            <v>크세논램프 5W, ABS</v>
          </cell>
          <cell r="E937">
            <v>1</v>
          </cell>
          <cell r="F937" t="str">
            <v>개</v>
          </cell>
          <cell r="G937">
            <v>50262</v>
          </cell>
          <cell r="H937">
            <v>50262</v>
          </cell>
          <cell r="I937">
            <v>8737</v>
          </cell>
          <cell r="J937">
            <v>8737</v>
          </cell>
          <cell r="K937">
            <v>0</v>
          </cell>
          <cell r="L937">
            <v>0</v>
          </cell>
        </row>
        <row r="938">
          <cell r="B938">
            <v>109</v>
          </cell>
          <cell r="C938" t="str">
            <v>경광등 철거</v>
          </cell>
          <cell r="D938" t="str">
            <v>크세논램프 5W, ABS</v>
          </cell>
          <cell r="E938">
            <v>1</v>
          </cell>
          <cell r="F938" t="str">
            <v>개</v>
          </cell>
          <cell r="G938">
            <v>131</v>
          </cell>
          <cell r="H938">
            <v>131</v>
          </cell>
          <cell r="I938">
            <v>4368</v>
          </cell>
          <cell r="J938">
            <v>4368</v>
          </cell>
          <cell r="K938">
            <v>0</v>
          </cell>
          <cell r="L938">
            <v>0</v>
          </cell>
        </row>
        <row r="939">
          <cell r="B939">
            <v>112</v>
          </cell>
          <cell r="C939" t="str">
            <v>비상벨 철거</v>
          </cell>
          <cell r="D939">
            <v>0</v>
          </cell>
          <cell r="E939">
            <v>1</v>
          </cell>
          <cell r="F939" t="str">
            <v>개</v>
          </cell>
          <cell r="G939">
            <v>157</v>
          </cell>
          <cell r="H939">
            <v>157</v>
          </cell>
          <cell r="I939">
            <v>5242</v>
          </cell>
          <cell r="J939">
            <v>5242</v>
          </cell>
          <cell r="K939">
            <v>0</v>
          </cell>
          <cell r="L939">
            <v>0</v>
          </cell>
        </row>
        <row r="940">
          <cell r="B940">
            <v>119</v>
          </cell>
          <cell r="C940" t="str">
            <v>써지보호기(영상) 철거</v>
          </cell>
          <cell r="D940">
            <v>0</v>
          </cell>
          <cell r="E940">
            <v>1</v>
          </cell>
          <cell r="F940" t="str">
            <v>EA</v>
          </cell>
          <cell r="G940">
            <v>226</v>
          </cell>
          <cell r="H940">
            <v>226</v>
          </cell>
          <cell r="I940">
            <v>7553</v>
          </cell>
          <cell r="J940">
            <v>7553</v>
          </cell>
          <cell r="K940">
            <v>0</v>
          </cell>
          <cell r="L940">
            <v>0</v>
          </cell>
        </row>
        <row r="941">
          <cell r="B941">
            <v>120</v>
          </cell>
          <cell r="C941" t="str">
            <v>CODEC 철거</v>
          </cell>
          <cell r="D941" t="str">
            <v>MPEF-1/2/4, DUAL ENCODERING</v>
          </cell>
          <cell r="E941">
            <v>1</v>
          </cell>
          <cell r="F941" t="str">
            <v>대</v>
          </cell>
          <cell r="G941">
            <v>517</v>
          </cell>
          <cell r="H941">
            <v>517</v>
          </cell>
          <cell r="I941">
            <v>17256</v>
          </cell>
          <cell r="J941">
            <v>17256</v>
          </cell>
          <cell r="K941">
            <v>0</v>
          </cell>
          <cell r="L941">
            <v>0</v>
          </cell>
        </row>
        <row r="942">
          <cell r="B942">
            <v>121</v>
          </cell>
          <cell r="C942" t="str">
            <v>동보방송장치 철거</v>
          </cell>
          <cell r="D942" t="str">
            <v>AMP 내장(60W)</v>
          </cell>
          <cell r="E942">
            <v>1</v>
          </cell>
          <cell r="F942" t="str">
            <v>SET</v>
          </cell>
          <cell r="G942">
            <v>1051</v>
          </cell>
          <cell r="H942">
            <v>1051</v>
          </cell>
          <cell r="I942">
            <v>35045</v>
          </cell>
          <cell r="J942">
            <v>35045</v>
          </cell>
          <cell r="K942">
            <v>0</v>
          </cell>
          <cell r="L942">
            <v>0</v>
          </cell>
        </row>
        <row r="943">
          <cell r="B943">
            <v>122</v>
          </cell>
          <cell r="C943" t="str">
            <v>시그널컨버터 철거</v>
          </cell>
          <cell r="D943" t="str">
            <v>RS-232/485</v>
          </cell>
          <cell r="E943">
            <v>1</v>
          </cell>
          <cell r="F943" t="str">
            <v>SET</v>
          </cell>
          <cell r="G943">
            <v>687</v>
          </cell>
          <cell r="H943">
            <v>687</v>
          </cell>
          <cell r="I943">
            <v>22902</v>
          </cell>
          <cell r="J943">
            <v>22902</v>
          </cell>
          <cell r="K943">
            <v>0</v>
          </cell>
          <cell r="L943">
            <v>0</v>
          </cell>
        </row>
        <row r="944">
          <cell r="B944">
            <v>315</v>
          </cell>
          <cell r="C944" t="str">
            <v>전원케이블 포설</v>
          </cell>
          <cell r="D944" t="str">
            <v>VCT 1.5sq x 2C x 4열</v>
          </cell>
          <cell r="E944">
            <v>7</v>
          </cell>
          <cell r="F944" t="str">
            <v>m</v>
          </cell>
          <cell r="G944">
            <v>2964</v>
          </cell>
          <cell r="H944">
            <v>20748</v>
          </cell>
          <cell r="I944">
            <v>11066</v>
          </cell>
          <cell r="J944">
            <v>77462</v>
          </cell>
          <cell r="K944">
            <v>0</v>
          </cell>
          <cell r="L944">
            <v>0</v>
          </cell>
        </row>
        <row r="945">
          <cell r="B945">
            <v>317</v>
          </cell>
          <cell r="C945" t="str">
            <v>스피커케이블</v>
          </cell>
          <cell r="D945" t="str">
            <v>SW 2300</v>
          </cell>
          <cell r="E945">
            <v>2.5</v>
          </cell>
          <cell r="F945" t="str">
            <v>m</v>
          </cell>
          <cell r="G945">
            <v>1285</v>
          </cell>
          <cell r="H945">
            <v>3212</v>
          </cell>
          <cell r="I945">
            <v>2621</v>
          </cell>
          <cell r="J945">
            <v>6552</v>
          </cell>
          <cell r="K945">
            <v>0</v>
          </cell>
          <cell r="L945">
            <v>0</v>
          </cell>
        </row>
        <row r="946">
          <cell r="B946">
            <v>318</v>
          </cell>
          <cell r="C946" t="str">
            <v>LAN 케이블 포설</v>
          </cell>
          <cell r="D946" t="str">
            <v>UTP Cat 6 4P x 1열</v>
          </cell>
          <cell r="E946">
            <v>8.5</v>
          </cell>
          <cell r="F946" t="str">
            <v>m</v>
          </cell>
          <cell r="G946">
            <v>557</v>
          </cell>
          <cell r="H946">
            <v>4734</v>
          </cell>
          <cell r="I946">
            <v>4068</v>
          </cell>
          <cell r="J946">
            <v>34578</v>
          </cell>
          <cell r="K946">
            <v>0</v>
          </cell>
          <cell r="L946">
            <v>0</v>
          </cell>
        </row>
        <row r="947">
          <cell r="B947">
            <v>321</v>
          </cell>
          <cell r="C947" t="str">
            <v>LAN 케이블 포설</v>
          </cell>
          <cell r="D947" t="str">
            <v>UTP Cat 6 4P x 4열</v>
          </cell>
          <cell r="E947">
            <v>7</v>
          </cell>
          <cell r="F947" t="str">
            <v>m</v>
          </cell>
          <cell r="G947">
            <v>2156</v>
          </cell>
          <cell r="H947">
            <v>15092</v>
          </cell>
          <cell r="I947">
            <v>13833</v>
          </cell>
          <cell r="J947">
            <v>96831</v>
          </cell>
          <cell r="K947">
            <v>0</v>
          </cell>
          <cell r="L947">
            <v>0</v>
          </cell>
        </row>
        <row r="948">
          <cell r="B948" t="str">
            <v>멀티콘센트접지2구</v>
          </cell>
          <cell r="C948" t="str">
            <v>멀티콘센트</v>
          </cell>
          <cell r="D948" t="str">
            <v>접지2구</v>
          </cell>
          <cell r="E948">
            <v>1</v>
          </cell>
          <cell r="F948" t="str">
            <v>EA</v>
          </cell>
          <cell r="G948">
            <v>6300</v>
          </cell>
          <cell r="H948">
            <v>6300</v>
          </cell>
          <cell r="J948">
            <v>0</v>
          </cell>
          <cell r="L948">
            <v>0</v>
          </cell>
        </row>
        <row r="949">
          <cell r="B949" t="str">
            <v>멀티콘센트접지6구</v>
          </cell>
          <cell r="C949" t="str">
            <v>멀티콘센트</v>
          </cell>
          <cell r="D949" t="str">
            <v>접지6구</v>
          </cell>
          <cell r="E949">
            <v>2</v>
          </cell>
          <cell r="F949" t="str">
            <v>EA</v>
          </cell>
          <cell r="G949">
            <v>12400</v>
          </cell>
          <cell r="H949">
            <v>24800</v>
          </cell>
          <cell r="J949">
            <v>0</v>
          </cell>
          <cell r="L949">
            <v>0</v>
          </cell>
        </row>
        <row r="954">
          <cell r="B954">
            <v>3098</v>
          </cell>
          <cell r="D954" t="str">
            <v>계</v>
          </cell>
          <cell r="H954">
            <v>328706</v>
          </cell>
          <cell r="J954">
            <v>476264</v>
          </cell>
          <cell r="L954">
            <v>0</v>
          </cell>
        </row>
        <row r="955">
          <cell r="B955">
            <v>2099</v>
          </cell>
          <cell r="C955" t="str">
            <v>2.39 수지구 동천동 875-9 만남의교회 앞, 용인축협 동천지점 건물 옆</v>
          </cell>
        </row>
        <row r="956">
          <cell r="B956">
            <v>101</v>
          </cell>
          <cell r="C956" t="str">
            <v>SPEED DOME CAMERA 철거</v>
          </cell>
          <cell r="D956" t="str">
            <v>41만화소</v>
          </cell>
          <cell r="E956">
            <v>1</v>
          </cell>
          <cell r="F956" t="str">
            <v>EA</v>
          </cell>
          <cell r="G956">
            <v>1064</v>
          </cell>
          <cell r="H956">
            <v>1064</v>
          </cell>
          <cell r="I956">
            <v>35490</v>
          </cell>
          <cell r="J956">
            <v>35490</v>
          </cell>
          <cell r="K956">
            <v>0</v>
          </cell>
          <cell r="L956">
            <v>0</v>
          </cell>
        </row>
        <row r="957">
          <cell r="B957">
            <v>103</v>
          </cell>
          <cell r="C957" t="str">
            <v>돔카메라 고정용 브래킷 설치</v>
          </cell>
          <cell r="D957" t="str">
            <v>제작사양</v>
          </cell>
          <cell r="E957">
            <v>1</v>
          </cell>
          <cell r="F957" t="str">
            <v>EA</v>
          </cell>
          <cell r="G957">
            <v>51035</v>
          </cell>
          <cell r="H957">
            <v>51035</v>
          </cell>
          <cell r="I957">
            <v>34514</v>
          </cell>
          <cell r="J957">
            <v>34514</v>
          </cell>
          <cell r="K957">
            <v>0</v>
          </cell>
          <cell r="L957">
            <v>0</v>
          </cell>
        </row>
        <row r="958">
          <cell r="B958">
            <v>104</v>
          </cell>
          <cell r="C958" t="str">
            <v>돔카메라 고정용 브래킷 철거</v>
          </cell>
          <cell r="D958" t="str">
            <v>제작사양</v>
          </cell>
          <cell r="E958">
            <v>1</v>
          </cell>
          <cell r="F958" t="str">
            <v>EA</v>
          </cell>
          <cell r="G958">
            <v>310</v>
          </cell>
          <cell r="H958">
            <v>310</v>
          </cell>
          <cell r="I958">
            <v>10353</v>
          </cell>
          <cell r="J958">
            <v>10353</v>
          </cell>
          <cell r="K958">
            <v>0</v>
          </cell>
          <cell r="L958">
            <v>0</v>
          </cell>
        </row>
        <row r="959">
          <cell r="B959">
            <v>105</v>
          </cell>
          <cell r="C959" t="str">
            <v>고정형 CAMERA 브래킷 설치</v>
          </cell>
          <cell r="D959" t="str">
            <v>제작사양</v>
          </cell>
          <cell r="E959">
            <v>1</v>
          </cell>
          <cell r="F959" t="str">
            <v>EA</v>
          </cell>
          <cell r="G959">
            <v>81035</v>
          </cell>
          <cell r="H959">
            <v>81035</v>
          </cell>
          <cell r="I959">
            <v>34514</v>
          </cell>
          <cell r="J959">
            <v>34514</v>
          </cell>
          <cell r="K959">
            <v>0</v>
          </cell>
          <cell r="L959">
            <v>0</v>
          </cell>
        </row>
        <row r="960">
          <cell r="B960">
            <v>106</v>
          </cell>
          <cell r="C960" t="str">
            <v>스피커 설치</v>
          </cell>
          <cell r="D960" t="str">
            <v>20W, 8Ω</v>
          </cell>
          <cell r="E960">
            <v>1</v>
          </cell>
          <cell r="F960" t="str">
            <v>개</v>
          </cell>
          <cell r="G960">
            <v>67035</v>
          </cell>
          <cell r="H960">
            <v>67035</v>
          </cell>
          <cell r="I960">
            <v>34514</v>
          </cell>
          <cell r="J960">
            <v>34514</v>
          </cell>
          <cell r="K960">
            <v>0</v>
          </cell>
          <cell r="L960">
            <v>0</v>
          </cell>
        </row>
        <row r="961">
          <cell r="B961">
            <v>107</v>
          </cell>
          <cell r="C961" t="str">
            <v>스피커 철거</v>
          </cell>
          <cell r="D961">
            <v>0</v>
          </cell>
          <cell r="E961">
            <v>1</v>
          </cell>
          <cell r="F961" t="str">
            <v>개</v>
          </cell>
          <cell r="G961">
            <v>310</v>
          </cell>
          <cell r="H961">
            <v>310</v>
          </cell>
          <cell r="I961">
            <v>10353</v>
          </cell>
          <cell r="J961">
            <v>10353</v>
          </cell>
          <cell r="K961">
            <v>0</v>
          </cell>
          <cell r="L961">
            <v>0</v>
          </cell>
        </row>
        <row r="962">
          <cell r="B962">
            <v>108</v>
          </cell>
          <cell r="C962" t="str">
            <v>경광등 설치</v>
          </cell>
          <cell r="D962" t="str">
            <v>크세논램프 5W, ABS</v>
          </cell>
          <cell r="E962">
            <v>1</v>
          </cell>
          <cell r="F962" t="str">
            <v>개</v>
          </cell>
          <cell r="G962">
            <v>50262</v>
          </cell>
          <cell r="H962">
            <v>50262</v>
          </cell>
          <cell r="I962">
            <v>8737</v>
          </cell>
          <cell r="J962">
            <v>8737</v>
          </cell>
          <cell r="K962">
            <v>0</v>
          </cell>
          <cell r="L962">
            <v>0</v>
          </cell>
        </row>
        <row r="963">
          <cell r="B963">
            <v>109</v>
          </cell>
          <cell r="C963" t="str">
            <v>경광등 철거</v>
          </cell>
          <cell r="D963" t="str">
            <v>크세논램프 5W, ABS</v>
          </cell>
          <cell r="E963">
            <v>1</v>
          </cell>
          <cell r="F963" t="str">
            <v>개</v>
          </cell>
          <cell r="G963">
            <v>131</v>
          </cell>
          <cell r="H963">
            <v>131</v>
          </cell>
          <cell r="I963">
            <v>4368</v>
          </cell>
          <cell r="J963">
            <v>4368</v>
          </cell>
          <cell r="K963">
            <v>0</v>
          </cell>
          <cell r="L963">
            <v>0</v>
          </cell>
        </row>
        <row r="964">
          <cell r="B964">
            <v>112</v>
          </cell>
          <cell r="C964" t="str">
            <v>비상벨 철거</v>
          </cell>
          <cell r="D964">
            <v>0</v>
          </cell>
          <cell r="E964">
            <v>1</v>
          </cell>
          <cell r="F964" t="str">
            <v>개</v>
          </cell>
          <cell r="G964">
            <v>157</v>
          </cell>
          <cell r="H964">
            <v>157</v>
          </cell>
          <cell r="I964">
            <v>5242</v>
          </cell>
          <cell r="J964">
            <v>5242</v>
          </cell>
          <cell r="K964">
            <v>0</v>
          </cell>
          <cell r="L964">
            <v>0</v>
          </cell>
        </row>
        <row r="965">
          <cell r="B965">
            <v>119</v>
          </cell>
          <cell r="C965" t="str">
            <v>써지보호기(영상) 철거</v>
          </cell>
          <cell r="D965">
            <v>0</v>
          </cell>
          <cell r="E965">
            <v>1</v>
          </cell>
          <cell r="F965" t="str">
            <v>EA</v>
          </cell>
          <cell r="G965">
            <v>226</v>
          </cell>
          <cell r="H965">
            <v>226</v>
          </cell>
          <cell r="I965">
            <v>7553</v>
          </cell>
          <cell r="J965">
            <v>7553</v>
          </cell>
          <cell r="K965">
            <v>0</v>
          </cell>
          <cell r="L965">
            <v>0</v>
          </cell>
        </row>
        <row r="966">
          <cell r="B966">
            <v>120</v>
          </cell>
          <cell r="C966" t="str">
            <v>CODEC 철거</v>
          </cell>
          <cell r="D966" t="str">
            <v>MPEF-1/2/4, DUAL ENCODERING</v>
          </cell>
          <cell r="E966">
            <v>1</v>
          </cell>
          <cell r="F966" t="str">
            <v>대</v>
          </cell>
          <cell r="G966">
            <v>517</v>
          </cell>
          <cell r="H966">
            <v>517</v>
          </cell>
          <cell r="I966">
            <v>17256</v>
          </cell>
          <cell r="J966">
            <v>17256</v>
          </cell>
          <cell r="K966">
            <v>0</v>
          </cell>
          <cell r="L966">
            <v>0</v>
          </cell>
        </row>
        <row r="967">
          <cell r="B967">
            <v>121</v>
          </cell>
          <cell r="C967" t="str">
            <v>동보방송장치 철거</v>
          </cell>
          <cell r="D967" t="str">
            <v>AMP 내장(60W)</v>
          </cell>
          <cell r="E967">
            <v>1</v>
          </cell>
          <cell r="F967" t="str">
            <v>SET</v>
          </cell>
          <cell r="G967">
            <v>1051</v>
          </cell>
          <cell r="H967">
            <v>1051</v>
          </cell>
          <cell r="I967">
            <v>35045</v>
          </cell>
          <cell r="J967">
            <v>35045</v>
          </cell>
          <cell r="K967">
            <v>0</v>
          </cell>
          <cell r="L967">
            <v>0</v>
          </cell>
        </row>
        <row r="968">
          <cell r="B968">
            <v>122</v>
          </cell>
          <cell r="C968" t="str">
            <v>시그널컨버터 철거</v>
          </cell>
          <cell r="D968" t="str">
            <v>RS-232/485</v>
          </cell>
          <cell r="E968">
            <v>1</v>
          </cell>
          <cell r="F968" t="str">
            <v>SET</v>
          </cell>
          <cell r="G968">
            <v>687</v>
          </cell>
          <cell r="H968">
            <v>687</v>
          </cell>
          <cell r="I968">
            <v>22902</v>
          </cell>
          <cell r="J968">
            <v>22902</v>
          </cell>
          <cell r="K968">
            <v>0</v>
          </cell>
          <cell r="L968">
            <v>0</v>
          </cell>
        </row>
        <row r="969">
          <cell r="B969">
            <v>315</v>
          </cell>
          <cell r="C969" t="str">
            <v>전원케이블 포설</v>
          </cell>
          <cell r="D969" t="str">
            <v>VCT 1.5sq x 2C x 4열</v>
          </cell>
          <cell r="E969">
            <v>9</v>
          </cell>
          <cell r="F969" t="str">
            <v>m</v>
          </cell>
          <cell r="G969">
            <v>2964</v>
          </cell>
          <cell r="H969">
            <v>26676</v>
          </cell>
          <cell r="I969">
            <v>11066</v>
          </cell>
          <cell r="J969">
            <v>99594</v>
          </cell>
          <cell r="K969">
            <v>0</v>
          </cell>
          <cell r="L969">
            <v>0</v>
          </cell>
        </row>
        <row r="970">
          <cell r="B970">
            <v>317</v>
          </cell>
          <cell r="C970" t="str">
            <v>스피커케이블</v>
          </cell>
          <cell r="D970" t="str">
            <v>SW 2300</v>
          </cell>
          <cell r="E970">
            <v>2.5</v>
          </cell>
          <cell r="F970" t="str">
            <v>m</v>
          </cell>
          <cell r="G970">
            <v>1285</v>
          </cell>
          <cell r="H970">
            <v>3212</v>
          </cell>
          <cell r="I970">
            <v>2621</v>
          </cell>
          <cell r="J970">
            <v>6552</v>
          </cell>
          <cell r="K970">
            <v>0</v>
          </cell>
          <cell r="L970">
            <v>0</v>
          </cell>
        </row>
        <row r="971">
          <cell r="B971">
            <v>318</v>
          </cell>
          <cell r="C971" t="str">
            <v>LAN 케이블 포설</v>
          </cell>
          <cell r="D971" t="str">
            <v>UTP Cat 6 4P x 1열</v>
          </cell>
          <cell r="E971">
            <v>10.5</v>
          </cell>
          <cell r="F971" t="str">
            <v>m</v>
          </cell>
          <cell r="G971">
            <v>557</v>
          </cell>
          <cell r="H971">
            <v>5848</v>
          </cell>
          <cell r="I971">
            <v>4068</v>
          </cell>
          <cell r="J971">
            <v>42714</v>
          </cell>
          <cell r="K971">
            <v>0</v>
          </cell>
          <cell r="L971">
            <v>0</v>
          </cell>
        </row>
        <row r="972">
          <cell r="B972">
            <v>321</v>
          </cell>
          <cell r="C972" t="str">
            <v>LAN 케이블 포설</v>
          </cell>
          <cell r="D972" t="str">
            <v>UTP Cat 6 4P x 4열</v>
          </cell>
          <cell r="E972">
            <v>9</v>
          </cell>
          <cell r="F972" t="str">
            <v>m</v>
          </cell>
          <cell r="G972">
            <v>2156</v>
          </cell>
          <cell r="H972">
            <v>19404</v>
          </cell>
          <cell r="I972">
            <v>13833</v>
          </cell>
          <cell r="J972">
            <v>124497</v>
          </cell>
          <cell r="K972">
            <v>0</v>
          </cell>
          <cell r="L972">
            <v>0</v>
          </cell>
        </row>
        <row r="973">
          <cell r="B973" t="str">
            <v>멀티콘센트접지2구</v>
          </cell>
          <cell r="C973" t="str">
            <v>멀티콘센트</v>
          </cell>
          <cell r="D973" t="str">
            <v>접지2구</v>
          </cell>
          <cell r="E973">
            <v>1</v>
          </cell>
          <cell r="F973" t="str">
            <v>EA</v>
          </cell>
          <cell r="G973">
            <v>6300</v>
          </cell>
          <cell r="H973">
            <v>6300</v>
          </cell>
          <cell r="J973">
            <v>0</v>
          </cell>
          <cell r="L973">
            <v>0</v>
          </cell>
        </row>
        <row r="974">
          <cell r="B974" t="str">
            <v>멀티콘센트접지6구</v>
          </cell>
          <cell r="C974" t="str">
            <v>멀티콘센트</v>
          </cell>
          <cell r="D974" t="str">
            <v>접지6구</v>
          </cell>
          <cell r="E974">
            <v>2</v>
          </cell>
          <cell r="F974" t="str">
            <v>EA</v>
          </cell>
          <cell r="G974">
            <v>12400</v>
          </cell>
          <cell r="H974">
            <v>24800</v>
          </cell>
          <cell r="J974">
            <v>0</v>
          </cell>
          <cell r="L974">
            <v>0</v>
          </cell>
        </row>
        <row r="979">
          <cell r="B979">
            <v>3099</v>
          </cell>
          <cell r="D979" t="str">
            <v>계</v>
          </cell>
          <cell r="H979">
            <v>340060</v>
          </cell>
          <cell r="J979">
            <v>534198</v>
          </cell>
          <cell r="L979">
            <v>0</v>
          </cell>
        </row>
        <row r="980">
          <cell r="B980">
            <v>2100</v>
          </cell>
          <cell r="C980" t="str">
            <v>2.40 수지구 상현동 868-1 (금호베스트빌 5단지 입구 오거리)</v>
          </cell>
        </row>
        <row r="981">
          <cell r="B981">
            <v>101</v>
          </cell>
          <cell r="C981" t="str">
            <v>SPEED DOME CAMERA 철거</v>
          </cell>
          <cell r="D981" t="str">
            <v>41만화소</v>
          </cell>
          <cell r="E981">
            <v>1</v>
          </cell>
          <cell r="F981" t="str">
            <v>EA</v>
          </cell>
          <cell r="G981">
            <v>1064</v>
          </cell>
          <cell r="H981">
            <v>1064</v>
          </cell>
          <cell r="I981">
            <v>35490</v>
          </cell>
          <cell r="J981">
            <v>35490</v>
          </cell>
          <cell r="K981">
            <v>0</v>
          </cell>
          <cell r="L981">
            <v>0</v>
          </cell>
        </row>
        <row r="982">
          <cell r="B982">
            <v>103</v>
          </cell>
          <cell r="C982" t="str">
            <v>돔카메라 고정용 브래킷 설치</v>
          </cell>
          <cell r="D982" t="str">
            <v>제작사양</v>
          </cell>
          <cell r="E982">
            <v>1</v>
          </cell>
          <cell r="F982" t="str">
            <v>EA</v>
          </cell>
          <cell r="G982">
            <v>51035</v>
          </cell>
          <cell r="H982">
            <v>51035</v>
          </cell>
          <cell r="I982">
            <v>34514</v>
          </cell>
          <cell r="J982">
            <v>34514</v>
          </cell>
          <cell r="K982">
            <v>0</v>
          </cell>
          <cell r="L982">
            <v>0</v>
          </cell>
        </row>
        <row r="983">
          <cell r="B983">
            <v>104</v>
          </cell>
          <cell r="C983" t="str">
            <v>돔카메라 고정용 브래킷 철거</v>
          </cell>
          <cell r="D983" t="str">
            <v>제작사양</v>
          </cell>
          <cell r="E983">
            <v>1</v>
          </cell>
          <cell r="F983" t="str">
            <v>EA</v>
          </cell>
          <cell r="G983">
            <v>310</v>
          </cell>
          <cell r="H983">
            <v>310</v>
          </cell>
          <cell r="I983">
            <v>10353</v>
          </cell>
          <cell r="J983">
            <v>10353</v>
          </cell>
          <cell r="K983">
            <v>0</v>
          </cell>
          <cell r="L983">
            <v>0</v>
          </cell>
        </row>
        <row r="984">
          <cell r="B984">
            <v>105</v>
          </cell>
          <cell r="C984" t="str">
            <v>고정형 CAMERA 브래킷 설치</v>
          </cell>
          <cell r="D984" t="str">
            <v>제작사양</v>
          </cell>
          <cell r="E984">
            <v>1</v>
          </cell>
          <cell r="F984" t="str">
            <v>EA</v>
          </cell>
          <cell r="G984">
            <v>81035</v>
          </cell>
          <cell r="H984">
            <v>81035</v>
          </cell>
          <cell r="I984">
            <v>34514</v>
          </cell>
          <cell r="J984">
            <v>34514</v>
          </cell>
          <cell r="K984">
            <v>0</v>
          </cell>
          <cell r="L984">
            <v>0</v>
          </cell>
        </row>
        <row r="985">
          <cell r="B985">
            <v>106</v>
          </cell>
          <cell r="C985" t="str">
            <v>스피커 설치</v>
          </cell>
          <cell r="D985" t="str">
            <v>20W, 8Ω</v>
          </cell>
          <cell r="E985">
            <v>1</v>
          </cell>
          <cell r="F985" t="str">
            <v>개</v>
          </cell>
          <cell r="G985">
            <v>67035</v>
          </cell>
          <cell r="H985">
            <v>67035</v>
          </cell>
          <cell r="I985">
            <v>34514</v>
          </cell>
          <cell r="J985">
            <v>34514</v>
          </cell>
          <cell r="K985">
            <v>0</v>
          </cell>
          <cell r="L985">
            <v>0</v>
          </cell>
        </row>
        <row r="986">
          <cell r="B986">
            <v>107</v>
          </cell>
          <cell r="C986" t="str">
            <v>스피커 철거</v>
          </cell>
          <cell r="D986">
            <v>0</v>
          </cell>
          <cell r="E986">
            <v>1</v>
          </cell>
          <cell r="F986" t="str">
            <v>개</v>
          </cell>
          <cell r="G986">
            <v>310</v>
          </cell>
          <cell r="H986">
            <v>310</v>
          </cell>
          <cell r="I986">
            <v>10353</v>
          </cell>
          <cell r="J986">
            <v>10353</v>
          </cell>
          <cell r="K986">
            <v>0</v>
          </cell>
          <cell r="L986">
            <v>0</v>
          </cell>
        </row>
        <row r="987">
          <cell r="B987">
            <v>108</v>
          </cell>
          <cell r="C987" t="str">
            <v>경광등 설치</v>
          </cell>
          <cell r="D987" t="str">
            <v>크세논램프 5W, ABS</v>
          </cell>
          <cell r="E987">
            <v>1</v>
          </cell>
          <cell r="F987" t="str">
            <v>개</v>
          </cell>
          <cell r="G987">
            <v>50262</v>
          </cell>
          <cell r="H987">
            <v>50262</v>
          </cell>
          <cell r="I987">
            <v>8737</v>
          </cell>
          <cell r="J987">
            <v>8737</v>
          </cell>
          <cell r="K987">
            <v>0</v>
          </cell>
          <cell r="L987">
            <v>0</v>
          </cell>
        </row>
        <row r="988">
          <cell r="B988">
            <v>109</v>
          </cell>
          <cell r="C988" t="str">
            <v>경광등 철거</v>
          </cell>
          <cell r="D988" t="str">
            <v>크세논램프 5W, ABS</v>
          </cell>
          <cell r="E988">
            <v>1</v>
          </cell>
          <cell r="F988" t="str">
            <v>개</v>
          </cell>
          <cell r="G988">
            <v>131</v>
          </cell>
          <cell r="H988">
            <v>131</v>
          </cell>
          <cell r="I988">
            <v>4368</v>
          </cell>
          <cell r="J988">
            <v>4368</v>
          </cell>
          <cell r="K988">
            <v>0</v>
          </cell>
          <cell r="L988">
            <v>0</v>
          </cell>
        </row>
        <row r="989">
          <cell r="B989">
            <v>112</v>
          </cell>
          <cell r="C989" t="str">
            <v>비상벨 철거</v>
          </cell>
          <cell r="D989">
            <v>0</v>
          </cell>
          <cell r="E989">
            <v>1</v>
          </cell>
          <cell r="F989" t="str">
            <v>개</v>
          </cell>
          <cell r="G989">
            <v>157</v>
          </cell>
          <cell r="H989">
            <v>157</v>
          </cell>
          <cell r="I989">
            <v>5242</v>
          </cell>
          <cell r="J989">
            <v>5242</v>
          </cell>
          <cell r="K989">
            <v>0</v>
          </cell>
          <cell r="L989">
            <v>0</v>
          </cell>
        </row>
        <row r="990">
          <cell r="B990">
            <v>119</v>
          </cell>
          <cell r="C990" t="str">
            <v>써지보호기(영상) 철거</v>
          </cell>
          <cell r="D990">
            <v>0</v>
          </cell>
          <cell r="E990">
            <v>1</v>
          </cell>
          <cell r="F990" t="str">
            <v>EA</v>
          </cell>
          <cell r="G990">
            <v>226</v>
          </cell>
          <cell r="H990">
            <v>226</v>
          </cell>
          <cell r="I990">
            <v>7553</v>
          </cell>
          <cell r="J990">
            <v>7553</v>
          </cell>
          <cell r="K990">
            <v>0</v>
          </cell>
          <cell r="L990">
            <v>0</v>
          </cell>
        </row>
        <row r="991">
          <cell r="B991">
            <v>120</v>
          </cell>
          <cell r="C991" t="str">
            <v>CODEC 철거</v>
          </cell>
          <cell r="D991" t="str">
            <v>MPEF-1/2/4, DUAL ENCODERING</v>
          </cell>
          <cell r="E991">
            <v>1</v>
          </cell>
          <cell r="F991" t="str">
            <v>대</v>
          </cell>
          <cell r="G991">
            <v>517</v>
          </cell>
          <cell r="H991">
            <v>517</v>
          </cell>
          <cell r="I991">
            <v>17256</v>
          </cell>
          <cell r="J991">
            <v>17256</v>
          </cell>
          <cell r="K991">
            <v>0</v>
          </cell>
          <cell r="L991">
            <v>0</v>
          </cell>
        </row>
        <row r="992">
          <cell r="B992">
            <v>121</v>
          </cell>
          <cell r="C992" t="str">
            <v>동보방송장치 철거</v>
          </cell>
          <cell r="D992" t="str">
            <v>AMP 내장(60W)</v>
          </cell>
          <cell r="E992">
            <v>1</v>
          </cell>
          <cell r="F992" t="str">
            <v>SET</v>
          </cell>
          <cell r="G992">
            <v>1051</v>
          </cell>
          <cell r="H992">
            <v>1051</v>
          </cell>
          <cell r="I992">
            <v>35045</v>
          </cell>
          <cell r="J992">
            <v>35045</v>
          </cell>
          <cell r="K992">
            <v>0</v>
          </cell>
          <cell r="L992">
            <v>0</v>
          </cell>
        </row>
        <row r="993">
          <cell r="B993">
            <v>122</v>
          </cell>
          <cell r="C993" t="str">
            <v>시그널컨버터 철거</v>
          </cell>
          <cell r="D993" t="str">
            <v>RS-232/485</v>
          </cell>
          <cell r="E993">
            <v>1</v>
          </cell>
          <cell r="F993" t="str">
            <v>SET</v>
          </cell>
          <cell r="G993">
            <v>687</v>
          </cell>
          <cell r="H993">
            <v>687</v>
          </cell>
          <cell r="I993">
            <v>22902</v>
          </cell>
          <cell r="J993">
            <v>22902</v>
          </cell>
          <cell r="K993">
            <v>0</v>
          </cell>
          <cell r="L993">
            <v>0</v>
          </cell>
        </row>
        <row r="994">
          <cell r="B994">
            <v>315</v>
          </cell>
          <cell r="C994" t="str">
            <v>전원케이블 포설</v>
          </cell>
          <cell r="D994" t="str">
            <v>VCT 1.5sq x 2C x 4열</v>
          </cell>
          <cell r="E994">
            <v>9</v>
          </cell>
          <cell r="F994" t="str">
            <v>m</v>
          </cell>
          <cell r="G994">
            <v>2964</v>
          </cell>
          <cell r="H994">
            <v>26676</v>
          </cell>
          <cell r="I994">
            <v>11066</v>
          </cell>
          <cell r="J994">
            <v>99594</v>
          </cell>
          <cell r="K994">
            <v>0</v>
          </cell>
          <cell r="L994">
            <v>0</v>
          </cell>
        </row>
        <row r="995">
          <cell r="B995">
            <v>317</v>
          </cell>
          <cell r="C995" t="str">
            <v>스피커케이블</v>
          </cell>
          <cell r="D995" t="str">
            <v>SW 2300</v>
          </cell>
          <cell r="E995">
            <v>2.5</v>
          </cell>
          <cell r="F995" t="str">
            <v>m</v>
          </cell>
          <cell r="G995">
            <v>1285</v>
          </cell>
          <cell r="H995">
            <v>3212</v>
          </cell>
          <cell r="I995">
            <v>2621</v>
          </cell>
          <cell r="J995">
            <v>6552</v>
          </cell>
          <cell r="K995">
            <v>0</v>
          </cell>
          <cell r="L995">
            <v>0</v>
          </cell>
        </row>
        <row r="996">
          <cell r="B996">
            <v>318</v>
          </cell>
          <cell r="C996" t="str">
            <v>LAN 케이블 포설</v>
          </cell>
          <cell r="D996" t="str">
            <v>UTP Cat 6 4P x 1열</v>
          </cell>
          <cell r="E996">
            <v>10.5</v>
          </cell>
          <cell r="F996" t="str">
            <v>m</v>
          </cell>
          <cell r="G996">
            <v>557</v>
          </cell>
          <cell r="H996">
            <v>5848</v>
          </cell>
          <cell r="I996">
            <v>4068</v>
          </cell>
          <cell r="J996">
            <v>42714</v>
          </cell>
          <cell r="K996">
            <v>0</v>
          </cell>
          <cell r="L996">
            <v>0</v>
          </cell>
        </row>
        <row r="997">
          <cell r="B997">
            <v>321</v>
          </cell>
          <cell r="C997" t="str">
            <v>LAN 케이블 포설</v>
          </cell>
          <cell r="D997" t="str">
            <v>UTP Cat 6 4P x 4열</v>
          </cell>
          <cell r="E997">
            <v>9</v>
          </cell>
          <cell r="F997" t="str">
            <v>m</v>
          </cell>
          <cell r="G997">
            <v>2156</v>
          </cell>
          <cell r="H997">
            <v>19404</v>
          </cell>
          <cell r="I997">
            <v>13833</v>
          </cell>
          <cell r="J997">
            <v>124497</v>
          </cell>
          <cell r="K997">
            <v>0</v>
          </cell>
          <cell r="L997">
            <v>0</v>
          </cell>
        </row>
        <row r="998">
          <cell r="B998" t="str">
            <v>멀티콘센트접지2구</v>
          </cell>
          <cell r="C998" t="str">
            <v>멀티콘센트</v>
          </cell>
          <cell r="D998" t="str">
            <v>접지2구</v>
          </cell>
          <cell r="E998">
            <v>1</v>
          </cell>
          <cell r="F998" t="str">
            <v>EA</v>
          </cell>
          <cell r="G998">
            <v>6300</v>
          </cell>
          <cell r="H998">
            <v>6300</v>
          </cell>
          <cell r="J998">
            <v>0</v>
          </cell>
          <cell r="L998">
            <v>0</v>
          </cell>
        </row>
        <row r="999">
          <cell r="B999" t="str">
            <v>멀티콘센트접지6구</v>
          </cell>
          <cell r="C999" t="str">
            <v>멀티콘센트</v>
          </cell>
          <cell r="D999" t="str">
            <v>접지6구</v>
          </cell>
          <cell r="E999">
            <v>2</v>
          </cell>
          <cell r="F999" t="str">
            <v>EA</v>
          </cell>
          <cell r="G999">
            <v>12400</v>
          </cell>
          <cell r="H999">
            <v>24800</v>
          </cell>
          <cell r="J999">
            <v>0</v>
          </cell>
          <cell r="L999">
            <v>0</v>
          </cell>
        </row>
        <row r="1004">
          <cell r="B1004">
            <v>3100</v>
          </cell>
          <cell r="D1004" t="str">
            <v>계</v>
          </cell>
          <cell r="H1004">
            <v>340060</v>
          </cell>
          <cell r="J1004">
            <v>534198</v>
          </cell>
          <cell r="L1004">
            <v>0</v>
          </cell>
        </row>
        <row r="1005">
          <cell r="B1005">
            <v>2101</v>
          </cell>
          <cell r="C1005" t="str">
            <v>2.41 수지구 상현동 834 (금호베스트빌 2단지 255동 건너편) 지예슬유치원 입구</v>
          </cell>
        </row>
        <row r="1006">
          <cell r="B1006">
            <v>101</v>
          </cell>
          <cell r="C1006" t="str">
            <v>SPEED DOME CAMERA 철거</v>
          </cell>
          <cell r="D1006" t="str">
            <v>41만화소</v>
          </cell>
          <cell r="E1006">
            <v>1</v>
          </cell>
          <cell r="F1006" t="str">
            <v>EA</v>
          </cell>
          <cell r="G1006">
            <v>1064</v>
          </cell>
          <cell r="H1006">
            <v>1064</v>
          </cell>
          <cell r="I1006">
            <v>35490</v>
          </cell>
          <cell r="J1006">
            <v>35490</v>
          </cell>
          <cell r="K1006">
            <v>0</v>
          </cell>
          <cell r="L1006">
            <v>0</v>
          </cell>
        </row>
        <row r="1007">
          <cell r="B1007">
            <v>103</v>
          </cell>
          <cell r="C1007" t="str">
            <v>돔카메라 고정용 브래킷 설치</v>
          </cell>
          <cell r="D1007" t="str">
            <v>제작사양</v>
          </cell>
          <cell r="E1007">
            <v>1</v>
          </cell>
          <cell r="F1007" t="str">
            <v>EA</v>
          </cell>
          <cell r="G1007">
            <v>51035</v>
          </cell>
          <cell r="H1007">
            <v>51035</v>
          </cell>
          <cell r="I1007">
            <v>34514</v>
          </cell>
          <cell r="J1007">
            <v>34514</v>
          </cell>
          <cell r="K1007">
            <v>0</v>
          </cell>
          <cell r="L1007">
            <v>0</v>
          </cell>
        </row>
        <row r="1008">
          <cell r="B1008">
            <v>104</v>
          </cell>
          <cell r="C1008" t="str">
            <v>돔카메라 고정용 브래킷 철거</v>
          </cell>
          <cell r="D1008" t="str">
            <v>제작사양</v>
          </cell>
          <cell r="E1008">
            <v>1</v>
          </cell>
          <cell r="F1008" t="str">
            <v>EA</v>
          </cell>
          <cell r="G1008">
            <v>310</v>
          </cell>
          <cell r="H1008">
            <v>310</v>
          </cell>
          <cell r="I1008">
            <v>10353</v>
          </cell>
          <cell r="J1008">
            <v>10353</v>
          </cell>
          <cell r="K1008">
            <v>0</v>
          </cell>
          <cell r="L1008">
            <v>0</v>
          </cell>
        </row>
        <row r="1009">
          <cell r="B1009">
            <v>105</v>
          </cell>
          <cell r="C1009" t="str">
            <v>고정형 CAMERA 브래킷 설치</v>
          </cell>
          <cell r="D1009" t="str">
            <v>제작사양</v>
          </cell>
          <cell r="E1009">
            <v>1</v>
          </cell>
          <cell r="F1009" t="str">
            <v>EA</v>
          </cell>
          <cell r="G1009">
            <v>81035</v>
          </cell>
          <cell r="H1009">
            <v>81035</v>
          </cell>
          <cell r="I1009">
            <v>34514</v>
          </cell>
          <cell r="J1009">
            <v>34514</v>
          </cell>
          <cell r="K1009">
            <v>0</v>
          </cell>
          <cell r="L1009">
            <v>0</v>
          </cell>
        </row>
        <row r="1010">
          <cell r="B1010">
            <v>106</v>
          </cell>
          <cell r="C1010" t="str">
            <v>스피커 설치</v>
          </cell>
          <cell r="D1010" t="str">
            <v>20W, 8Ω</v>
          </cell>
          <cell r="E1010">
            <v>1</v>
          </cell>
          <cell r="F1010" t="str">
            <v>개</v>
          </cell>
          <cell r="G1010">
            <v>67035</v>
          </cell>
          <cell r="H1010">
            <v>67035</v>
          </cell>
          <cell r="I1010">
            <v>34514</v>
          </cell>
          <cell r="J1010">
            <v>34514</v>
          </cell>
          <cell r="K1010">
            <v>0</v>
          </cell>
          <cell r="L1010">
            <v>0</v>
          </cell>
        </row>
        <row r="1011">
          <cell r="B1011">
            <v>107</v>
          </cell>
          <cell r="C1011" t="str">
            <v>스피커 철거</v>
          </cell>
          <cell r="D1011">
            <v>0</v>
          </cell>
          <cell r="E1011">
            <v>1</v>
          </cell>
          <cell r="F1011" t="str">
            <v>개</v>
          </cell>
          <cell r="G1011">
            <v>310</v>
          </cell>
          <cell r="H1011">
            <v>310</v>
          </cell>
          <cell r="I1011">
            <v>10353</v>
          </cell>
          <cell r="J1011">
            <v>10353</v>
          </cell>
          <cell r="K1011">
            <v>0</v>
          </cell>
          <cell r="L1011">
            <v>0</v>
          </cell>
        </row>
        <row r="1012">
          <cell r="B1012">
            <v>108</v>
          </cell>
          <cell r="C1012" t="str">
            <v>경광등 설치</v>
          </cell>
          <cell r="D1012" t="str">
            <v>크세논램프 5W, ABS</v>
          </cell>
          <cell r="E1012">
            <v>1</v>
          </cell>
          <cell r="F1012" t="str">
            <v>개</v>
          </cell>
          <cell r="G1012">
            <v>50262</v>
          </cell>
          <cell r="H1012">
            <v>50262</v>
          </cell>
          <cell r="I1012">
            <v>8737</v>
          </cell>
          <cell r="J1012">
            <v>8737</v>
          </cell>
          <cell r="K1012">
            <v>0</v>
          </cell>
          <cell r="L1012">
            <v>0</v>
          </cell>
        </row>
        <row r="1013">
          <cell r="B1013">
            <v>109</v>
          </cell>
          <cell r="C1013" t="str">
            <v>경광등 철거</v>
          </cell>
          <cell r="D1013" t="str">
            <v>크세논램프 5W, ABS</v>
          </cell>
          <cell r="E1013">
            <v>1</v>
          </cell>
          <cell r="F1013" t="str">
            <v>개</v>
          </cell>
          <cell r="G1013">
            <v>131</v>
          </cell>
          <cell r="H1013">
            <v>131</v>
          </cell>
          <cell r="I1013">
            <v>4368</v>
          </cell>
          <cell r="J1013">
            <v>4368</v>
          </cell>
          <cell r="K1013">
            <v>0</v>
          </cell>
          <cell r="L1013">
            <v>0</v>
          </cell>
        </row>
        <row r="1014">
          <cell r="B1014">
            <v>112</v>
          </cell>
          <cell r="C1014" t="str">
            <v>비상벨 철거</v>
          </cell>
          <cell r="D1014">
            <v>0</v>
          </cell>
          <cell r="E1014">
            <v>1</v>
          </cell>
          <cell r="F1014" t="str">
            <v>개</v>
          </cell>
          <cell r="G1014">
            <v>157</v>
          </cell>
          <cell r="H1014">
            <v>157</v>
          </cell>
          <cell r="I1014">
            <v>5242</v>
          </cell>
          <cell r="J1014">
            <v>5242</v>
          </cell>
          <cell r="K1014">
            <v>0</v>
          </cell>
          <cell r="L1014">
            <v>0</v>
          </cell>
        </row>
        <row r="1015">
          <cell r="B1015">
            <v>119</v>
          </cell>
          <cell r="C1015" t="str">
            <v>써지보호기(영상) 철거</v>
          </cell>
          <cell r="D1015">
            <v>0</v>
          </cell>
          <cell r="E1015">
            <v>1</v>
          </cell>
          <cell r="F1015" t="str">
            <v>EA</v>
          </cell>
          <cell r="G1015">
            <v>226</v>
          </cell>
          <cell r="H1015">
            <v>226</v>
          </cell>
          <cell r="I1015">
            <v>7553</v>
          </cell>
          <cell r="J1015">
            <v>7553</v>
          </cell>
          <cell r="K1015">
            <v>0</v>
          </cell>
          <cell r="L1015">
            <v>0</v>
          </cell>
        </row>
        <row r="1016">
          <cell r="B1016">
            <v>120</v>
          </cell>
          <cell r="C1016" t="str">
            <v>CODEC 철거</v>
          </cell>
          <cell r="D1016" t="str">
            <v>MPEF-1/2/4, DUAL ENCODERING</v>
          </cell>
          <cell r="E1016">
            <v>1</v>
          </cell>
          <cell r="F1016" t="str">
            <v>대</v>
          </cell>
          <cell r="G1016">
            <v>517</v>
          </cell>
          <cell r="H1016">
            <v>517</v>
          </cell>
          <cell r="I1016">
            <v>17256</v>
          </cell>
          <cell r="J1016">
            <v>17256</v>
          </cell>
          <cell r="K1016">
            <v>0</v>
          </cell>
          <cell r="L1016">
            <v>0</v>
          </cell>
        </row>
        <row r="1017">
          <cell r="B1017">
            <v>121</v>
          </cell>
          <cell r="C1017" t="str">
            <v>동보방송장치 철거</v>
          </cell>
          <cell r="D1017" t="str">
            <v>AMP 내장(60W)</v>
          </cell>
          <cell r="E1017">
            <v>1</v>
          </cell>
          <cell r="F1017" t="str">
            <v>SET</v>
          </cell>
          <cell r="G1017">
            <v>1051</v>
          </cell>
          <cell r="H1017">
            <v>1051</v>
          </cell>
          <cell r="I1017">
            <v>35045</v>
          </cell>
          <cell r="J1017">
            <v>35045</v>
          </cell>
          <cell r="K1017">
            <v>0</v>
          </cell>
          <cell r="L1017">
            <v>0</v>
          </cell>
        </row>
        <row r="1018">
          <cell r="B1018">
            <v>122</v>
          </cell>
          <cell r="C1018" t="str">
            <v>시그널컨버터 철거</v>
          </cell>
          <cell r="D1018" t="str">
            <v>RS-232/485</v>
          </cell>
          <cell r="E1018">
            <v>1</v>
          </cell>
          <cell r="F1018" t="str">
            <v>SET</v>
          </cell>
          <cell r="G1018">
            <v>687</v>
          </cell>
          <cell r="H1018">
            <v>687</v>
          </cell>
          <cell r="I1018">
            <v>22902</v>
          </cell>
          <cell r="J1018">
            <v>22902</v>
          </cell>
          <cell r="K1018">
            <v>0</v>
          </cell>
          <cell r="L1018">
            <v>0</v>
          </cell>
        </row>
        <row r="1019">
          <cell r="B1019">
            <v>315</v>
          </cell>
          <cell r="C1019" t="str">
            <v>전원케이블 포설</v>
          </cell>
          <cell r="D1019" t="str">
            <v>VCT 1.5sq x 2C x 4열</v>
          </cell>
          <cell r="E1019">
            <v>9</v>
          </cell>
          <cell r="F1019" t="str">
            <v>m</v>
          </cell>
          <cell r="G1019">
            <v>2964</v>
          </cell>
          <cell r="H1019">
            <v>26676</v>
          </cell>
          <cell r="I1019">
            <v>11066</v>
          </cell>
          <cell r="J1019">
            <v>99594</v>
          </cell>
          <cell r="K1019">
            <v>0</v>
          </cell>
          <cell r="L1019">
            <v>0</v>
          </cell>
        </row>
        <row r="1020">
          <cell r="B1020">
            <v>317</v>
          </cell>
          <cell r="C1020" t="str">
            <v>스피커케이블</v>
          </cell>
          <cell r="D1020" t="str">
            <v>SW 2300</v>
          </cell>
          <cell r="E1020">
            <v>2.5</v>
          </cell>
          <cell r="F1020" t="str">
            <v>m</v>
          </cell>
          <cell r="G1020">
            <v>1285</v>
          </cell>
          <cell r="H1020">
            <v>3212</v>
          </cell>
          <cell r="I1020">
            <v>2621</v>
          </cell>
          <cell r="J1020">
            <v>6552</v>
          </cell>
          <cell r="K1020">
            <v>0</v>
          </cell>
          <cell r="L1020">
            <v>0</v>
          </cell>
        </row>
        <row r="1021">
          <cell r="B1021">
            <v>318</v>
          </cell>
          <cell r="C1021" t="str">
            <v>LAN 케이블 포설</v>
          </cell>
          <cell r="D1021" t="str">
            <v>UTP Cat 6 4P x 1열</v>
          </cell>
          <cell r="E1021">
            <v>10.5</v>
          </cell>
          <cell r="F1021" t="str">
            <v>m</v>
          </cell>
          <cell r="G1021">
            <v>557</v>
          </cell>
          <cell r="H1021">
            <v>5848</v>
          </cell>
          <cell r="I1021">
            <v>4068</v>
          </cell>
          <cell r="J1021">
            <v>42714</v>
          </cell>
          <cell r="K1021">
            <v>0</v>
          </cell>
          <cell r="L1021">
            <v>0</v>
          </cell>
        </row>
        <row r="1022">
          <cell r="B1022">
            <v>321</v>
          </cell>
          <cell r="C1022" t="str">
            <v>LAN 케이블 포설</v>
          </cell>
          <cell r="D1022" t="str">
            <v>UTP Cat 6 4P x 4열</v>
          </cell>
          <cell r="E1022">
            <v>9</v>
          </cell>
          <cell r="F1022" t="str">
            <v>m</v>
          </cell>
          <cell r="G1022">
            <v>2156</v>
          </cell>
          <cell r="H1022">
            <v>19404</v>
          </cell>
          <cell r="I1022">
            <v>13833</v>
          </cell>
          <cell r="J1022">
            <v>124497</v>
          </cell>
          <cell r="K1022">
            <v>0</v>
          </cell>
          <cell r="L1022">
            <v>0</v>
          </cell>
        </row>
        <row r="1023">
          <cell r="B1023" t="str">
            <v>멀티콘센트접지2구</v>
          </cell>
          <cell r="C1023" t="str">
            <v>멀티콘센트</v>
          </cell>
          <cell r="D1023" t="str">
            <v>접지2구</v>
          </cell>
          <cell r="E1023">
            <v>1</v>
          </cell>
          <cell r="F1023" t="str">
            <v>EA</v>
          </cell>
          <cell r="G1023">
            <v>6300</v>
          </cell>
          <cell r="H1023">
            <v>6300</v>
          </cell>
          <cell r="J1023">
            <v>0</v>
          </cell>
          <cell r="L1023">
            <v>0</v>
          </cell>
        </row>
        <row r="1024">
          <cell r="B1024" t="str">
            <v>멀티콘센트접지6구</v>
          </cell>
          <cell r="C1024" t="str">
            <v>멀티콘센트</v>
          </cell>
          <cell r="D1024" t="str">
            <v>접지6구</v>
          </cell>
          <cell r="E1024">
            <v>2</v>
          </cell>
          <cell r="F1024" t="str">
            <v>EA</v>
          </cell>
          <cell r="G1024">
            <v>12400</v>
          </cell>
          <cell r="H1024">
            <v>24800</v>
          </cell>
          <cell r="J1024">
            <v>0</v>
          </cell>
          <cell r="L1024">
            <v>0</v>
          </cell>
        </row>
        <row r="1029">
          <cell r="B1029">
            <v>3101</v>
          </cell>
          <cell r="D1029" t="str">
            <v>계</v>
          </cell>
          <cell r="H1029">
            <v>340060</v>
          </cell>
          <cell r="J1029">
            <v>534198</v>
          </cell>
          <cell r="L1029">
            <v>0</v>
          </cell>
        </row>
        <row r="1030">
          <cell r="B1030">
            <v>2102</v>
          </cell>
          <cell r="C1030" t="str">
            <v>2.42 수지구 상현동 305-4 (갈릴리 교회 앞) 328 지예슬유치원 입구</v>
          </cell>
        </row>
        <row r="1031">
          <cell r="B1031">
            <v>101</v>
          </cell>
          <cell r="C1031" t="str">
            <v>SPEED DOME CAMERA 철거</v>
          </cell>
          <cell r="D1031" t="str">
            <v>41만화소</v>
          </cell>
          <cell r="E1031">
            <v>1</v>
          </cell>
          <cell r="F1031" t="str">
            <v>EA</v>
          </cell>
          <cell r="G1031">
            <v>1064</v>
          </cell>
          <cell r="H1031">
            <v>1064</v>
          </cell>
          <cell r="I1031">
            <v>35490</v>
          </cell>
          <cell r="J1031">
            <v>35490</v>
          </cell>
          <cell r="K1031">
            <v>0</v>
          </cell>
          <cell r="L1031">
            <v>0</v>
          </cell>
        </row>
        <row r="1032">
          <cell r="B1032">
            <v>103</v>
          </cell>
          <cell r="C1032" t="str">
            <v>돔카메라 고정용 브래킷 설치</v>
          </cell>
          <cell r="D1032" t="str">
            <v>제작사양</v>
          </cell>
          <cell r="E1032">
            <v>1</v>
          </cell>
          <cell r="F1032" t="str">
            <v>EA</v>
          </cell>
          <cell r="G1032">
            <v>51035</v>
          </cell>
          <cell r="H1032">
            <v>51035</v>
          </cell>
          <cell r="I1032">
            <v>34514</v>
          </cell>
          <cell r="J1032">
            <v>34514</v>
          </cell>
          <cell r="K1032">
            <v>0</v>
          </cell>
          <cell r="L1032">
            <v>0</v>
          </cell>
        </row>
        <row r="1033">
          <cell r="B1033">
            <v>104</v>
          </cell>
          <cell r="C1033" t="str">
            <v>돔카메라 고정용 브래킷 철거</v>
          </cell>
          <cell r="D1033" t="str">
            <v>제작사양</v>
          </cell>
          <cell r="E1033">
            <v>1</v>
          </cell>
          <cell r="F1033" t="str">
            <v>EA</v>
          </cell>
          <cell r="G1033">
            <v>310</v>
          </cell>
          <cell r="H1033">
            <v>310</v>
          </cell>
          <cell r="I1033">
            <v>10353</v>
          </cell>
          <cell r="J1033">
            <v>10353</v>
          </cell>
          <cell r="K1033">
            <v>0</v>
          </cell>
          <cell r="L1033">
            <v>0</v>
          </cell>
        </row>
        <row r="1034">
          <cell r="B1034">
            <v>105</v>
          </cell>
          <cell r="C1034" t="str">
            <v>고정형 CAMERA 브래킷 설치</v>
          </cell>
          <cell r="D1034" t="str">
            <v>제작사양</v>
          </cell>
          <cell r="E1034">
            <v>1</v>
          </cell>
          <cell r="F1034" t="str">
            <v>EA</v>
          </cell>
          <cell r="G1034">
            <v>81035</v>
          </cell>
          <cell r="H1034">
            <v>81035</v>
          </cell>
          <cell r="I1034">
            <v>34514</v>
          </cell>
          <cell r="J1034">
            <v>34514</v>
          </cell>
          <cell r="K1034">
            <v>0</v>
          </cell>
          <cell r="L1034">
            <v>0</v>
          </cell>
        </row>
        <row r="1035">
          <cell r="B1035">
            <v>106</v>
          </cell>
          <cell r="C1035" t="str">
            <v>스피커 설치</v>
          </cell>
          <cell r="D1035" t="str">
            <v>20W, 8Ω</v>
          </cell>
          <cell r="E1035">
            <v>1</v>
          </cell>
          <cell r="F1035" t="str">
            <v>개</v>
          </cell>
          <cell r="G1035">
            <v>67035</v>
          </cell>
          <cell r="H1035">
            <v>67035</v>
          </cell>
          <cell r="I1035">
            <v>34514</v>
          </cell>
          <cell r="J1035">
            <v>34514</v>
          </cell>
          <cell r="K1035">
            <v>0</v>
          </cell>
          <cell r="L1035">
            <v>0</v>
          </cell>
        </row>
        <row r="1036">
          <cell r="B1036">
            <v>107</v>
          </cell>
          <cell r="C1036" t="str">
            <v>스피커 철거</v>
          </cell>
          <cell r="D1036">
            <v>0</v>
          </cell>
          <cell r="E1036">
            <v>1</v>
          </cell>
          <cell r="F1036" t="str">
            <v>개</v>
          </cell>
          <cell r="G1036">
            <v>310</v>
          </cell>
          <cell r="H1036">
            <v>310</v>
          </cell>
          <cell r="I1036">
            <v>10353</v>
          </cell>
          <cell r="J1036">
            <v>10353</v>
          </cell>
          <cell r="K1036">
            <v>0</v>
          </cell>
          <cell r="L1036">
            <v>0</v>
          </cell>
        </row>
        <row r="1037">
          <cell r="B1037">
            <v>108</v>
          </cell>
          <cell r="C1037" t="str">
            <v>경광등 설치</v>
          </cell>
          <cell r="D1037" t="str">
            <v>크세논램프 5W, ABS</v>
          </cell>
          <cell r="E1037">
            <v>1</v>
          </cell>
          <cell r="F1037" t="str">
            <v>개</v>
          </cell>
          <cell r="G1037">
            <v>50262</v>
          </cell>
          <cell r="H1037">
            <v>50262</v>
          </cell>
          <cell r="I1037">
            <v>8737</v>
          </cell>
          <cell r="J1037">
            <v>8737</v>
          </cell>
          <cell r="K1037">
            <v>0</v>
          </cell>
          <cell r="L1037">
            <v>0</v>
          </cell>
        </row>
        <row r="1038">
          <cell r="B1038">
            <v>109</v>
          </cell>
          <cell r="C1038" t="str">
            <v>경광등 철거</v>
          </cell>
          <cell r="D1038" t="str">
            <v>크세논램프 5W, ABS</v>
          </cell>
          <cell r="E1038">
            <v>1</v>
          </cell>
          <cell r="F1038" t="str">
            <v>개</v>
          </cell>
          <cell r="G1038">
            <v>131</v>
          </cell>
          <cell r="H1038">
            <v>131</v>
          </cell>
          <cell r="I1038">
            <v>4368</v>
          </cell>
          <cell r="J1038">
            <v>4368</v>
          </cell>
          <cell r="K1038">
            <v>0</v>
          </cell>
          <cell r="L1038">
            <v>0</v>
          </cell>
        </row>
        <row r="1039">
          <cell r="B1039">
            <v>112</v>
          </cell>
          <cell r="C1039" t="str">
            <v>비상벨 철거</v>
          </cell>
          <cell r="D1039">
            <v>0</v>
          </cell>
          <cell r="E1039">
            <v>1</v>
          </cell>
          <cell r="F1039" t="str">
            <v>개</v>
          </cell>
          <cell r="G1039">
            <v>157</v>
          </cell>
          <cell r="H1039">
            <v>157</v>
          </cell>
          <cell r="I1039">
            <v>5242</v>
          </cell>
          <cell r="J1039">
            <v>5242</v>
          </cell>
          <cell r="K1039">
            <v>0</v>
          </cell>
          <cell r="L1039">
            <v>0</v>
          </cell>
        </row>
        <row r="1040">
          <cell r="B1040">
            <v>119</v>
          </cell>
          <cell r="C1040" t="str">
            <v>써지보호기(영상) 철거</v>
          </cell>
          <cell r="D1040">
            <v>0</v>
          </cell>
          <cell r="E1040">
            <v>1</v>
          </cell>
          <cell r="F1040" t="str">
            <v>EA</v>
          </cell>
          <cell r="G1040">
            <v>226</v>
          </cell>
          <cell r="H1040">
            <v>226</v>
          </cell>
          <cell r="I1040">
            <v>7553</v>
          </cell>
          <cell r="J1040">
            <v>7553</v>
          </cell>
          <cell r="K1040">
            <v>0</v>
          </cell>
          <cell r="L1040">
            <v>0</v>
          </cell>
        </row>
        <row r="1041">
          <cell r="B1041">
            <v>120</v>
          </cell>
          <cell r="C1041" t="str">
            <v>CODEC 철거</v>
          </cell>
          <cell r="D1041" t="str">
            <v>MPEF-1/2/4, DUAL ENCODERING</v>
          </cell>
          <cell r="E1041">
            <v>1</v>
          </cell>
          <cell r="F1041" t="str">
            <v>대</v>
          </cell>
          <cell r="G1041">
            <v>517</v>
          </cell>
          <cell r="H1041">
            <v>517</v>
          </cell>
          <cell r="I1041">
            <v>17256</v>
          </cell>
          <cell r="J1041">
            <v>17256</v>
          </cell>
          <cell r="K1041">
            <v>0</v>
          </cell>
          <cell r="L1041">
            <v>0</v>
          </cell>
        </row>
        <row r="1042">
          <cell r="B1042">
            <v>121</v>
          </cell>
          <cell r="C1042" t="str">
            <v>동보방송장치 철거</v>
          </cell>
          <cell r="D1042" t="str">
            <v>AMP 내장(60W)</v>
          </cell>
          <cell r="E1042">
            <v>1</v>
          </cell>
          <cell r="F1042" t="str">
            <v>SET</v>
          </cell>
          <cell r="G1042">
            <v>1051</v>
          </cell>
          <cell r="H1042">
            <v>1051</v>
          </cell>
          <cell r="I1042">
            <v>35045</v>
          </cell>
          <cell r="J1042">
            <v>35045</v>
          </cell>
          <cell r="K1042">
            <v>0</v>
          </cell>
          <cell r="L1042">
            <v>0</v>
          </cell>
        </row>
        <row r="1043">
          <cell r="B1043">
            <v>122</v>
          </cell>
          <cell r="C1043" t="str">
            <v>시그널컨버터 철거</v>
          </cell>
          <cell r="D1043" t="str">
            <v>RS-232/485</v>
          </cell>
          <cell r="E1043">
            <v>1</v>
          </cell>
          <cell r="F1043" t="str">
            <v>SET</v>
          </cell>
          <cell r="G1043">
            <v>687</v>
          </cell>
          <cell r="H1043">
            <v>687</v>
          </cell>
          <cell r="I1043">
            <v>22902</v>
          </cell>
          <cell r="J1043">
            <v>22902</v>
          </cell>
          <cell r="K1043">
            <v>0</v>
          </cell>
          <cell r="L1043">
            <v>0</v>
          </cell>
        </row>
        <row r="1044">
          <cell r="B1044">
            <v>316</v>
          </cell>
          <cell r="C1044" t="str">
            <v>전원케이블 포설</v>
          </cell>
          <cell r="D1044" t="str">
            <v>VCT 1.5sq x 2C x 5열</v>
          </cell>
          <cell r="E1044">
            <v>7</v>
          </cell>
          <cell r="F1044" t="str">
            <v>m</v>
          </cell>
          <cell r="G1044">
            <v>3701</v>
          </cell>
          <cell r="H1044">
            <v>25907</v>
          </cell>
          <cell r="I1044">
            <v>13670</v>
          </cell>
          <cell r="J1044">
            <v>95690</v>
          </cell>
          <cell r="K1044">
            <v>0</v>
          </cell>
          <cell r="L1044">
            <v>0</v>
          </cell>
        </row>
        <row r="1045">
          <cell r="B1045">
            <v>317</v>
          </cell>
          <cell r="C1045" t="str">
            <v>스피커케이블</v>
          </cell>
          <cell r="D1045" t="str">
            <v>SW 2300</v>
          </cell>
          <cell r="E1045">
            <v>2.5</v>
          </cell>
          <cell r="F1045" t="str">
            <v>m</v>
          </cell>
          <cell r="G1045">
            <v>1285</v>
          </cell>
          <cell r="H1045">
            <v>3212</v>
          </cell>
          <cell r="I1045">
            <v>2621</v>
          </cell>
          <cell r="J1045">
            <v>6552</v>
          </cell>
          <cell r="K1045">
            <v>0</v>
          </cell>
          <cell r="L1045">
            <v>0</v>
          </cell>
        </row>
        <row r="1046">
          <cell r="B1046">
            <v>318</v>
          </cell>
          <cell r="C1046" t="str">
            <v>LAN 케이블 포설</v>
          </cell>
          <cell r="D1046" t="str">
            <v>UTP Cat 6 4P x 1열</v>
          </cell>
          <cell r="E1046">
            <v>8.5</v>
          </cell>
          <cell r="F1046" t="str">
            <v>m</v>
          </cell>
          <cell r="G1046">
            <v>557</v>
          </cell>
          <cell r="H1046">
            <v>4734</v>
          </cell>
          <cell r="I1046">
            <v>4068</v>
          </cell>
          <cell r="J1046">
            <v>34578</v>
          </cell>
          <cell r="K1046">
            <v>0</v>
          </cell>
          <cell r="L1046">
            <v>0</v>
          </cell>
        </row>
        <row r="1047">
          <cell r="B1047">
            <v>322</v>
          </cell>
          <cell r="C1047" t="str">
            <v>LAN 케이블 포설</v>
          </cell>
          <cell r="D1047" t="str">
            <v>UTP Cat 6 4P x 5열</v>
          </cell>
          <cell r="E1047">
            <v>7</v>
          </cell>
          <cell r="F1047" t="str">
            <v>m</v>
          </cell>
          <cell r="G1047">
            <v>2690</v>
          </cell>
          <cell r="H1047">
            <v>18830</v>
          </cell>
          <cell r="I1047">
            <v>17088</v>
          </cell>
          <cell r="J1047">
            <v>119616</v>
          </cell>
          <cell r="K1047">
            <v>0</v>
          </cell>
          <cell r="L1047">
            <v>0</v>
          </cell>
        </row>
        <row r="1048">
          <cell r="B1048" t="str">
            <v>멀티콘센트접지2구</v>
          </cell>
          <cell r="C1048" t="str">
            <v>멀티콘센트</v>
          </cell>
          <cell r="D1048" t="str">
            <v>접지2구</v>
          </cell>
          <cell r="E1048">
            <v>1</v>
          </cell>
          <cell r="F1048" t="str">
            <v>EA</v>
          </cell>
          <cell r="G1048">
            <v>6300</v>
          </cell>
          <cell r="H1048">
            <v>6300</v>
          </cell>
          <cell r="J1048">
            <v>0</v>
          </cell>
          <cell r="L1048">
            <v>0</v>
          </cell>
        </row>
        <row r="1049">
          <cell r="B1049" t="str">
            <v>멀티콘센트접지6구</v>
          </cell>
          <cell r="C1049" t="str">
            <v>멀티콘센트</v>
          </cell>
          <cell r="D1049" t="str">
            <v>접지6구</v>
          </cell>
          <cell r="E1049">
            <v>2</v>
          </cell>
          <cell r="F1049" t="str">
            <v>EA</v>
          </cell>
          <cell r="G1049">
            <v>12400</v>
          </cell>
          <cell r="H1049">
            <v>24800</v>
          </cell>
          <cell r="J1049">
            <v>0</v>
          </cell>
          <cell r="L1049">
            <v>0</v>
          </cell>
        </row>
        <row r="1054">
          <cell r="B1054">
            <v>3102</v>
          </cell>
          <cell r="D1054" t="str">
            <v>계</v>
          </cell>
          <cell r="H1054">
            <v>337603</v>
          </cell>
          <cell r="J1054">
            <v>517277</v>
          </cell>
          <cell r="L1054">
            <v>0</v>
          </cell>
        </row>
        <row r="1055">
          <cell r="B1055">
            <v>2103</v>
          </cell>
          <cell r="C1055" t="str">
            <v>2.43 수지구 성복동 397-2 동명주택 앞 사거리, 수지포스힐 앞, 402-18</v>
          </cell>
        </row>
        <row r="1056">
          <cell r="B1056">
            <v>101</v>
          </cell>
          <cell r="C1056" t="str">
            <v>SPEED DOME CAMERA 철거</v>
          </cell>
          <cell r="D1056" t="str">
            <v>41만화소</v>
          </cell>
          <cell r="E1056">
            <v>1</v>
          </cell>
          <cell r="F1056" t="str">
            <v>EA</v>
          </cell>
          <cell r="G1056">
            <v>1064</v>
          </cell>
          <cell r="H1056">
            <v>1064</v>
          </cell>
          <cell r="I1056">
            <v>35490</v>
          </cell>
          <cell r="J1056">
            <v>35490</v>
          </cell>
          <cell r="K1056">
            <v>0</v>
          </cell>
          <cell r="L1056">
            <v>0</v>
          </cell>
        </row>
        <row r="1057">
          <cell r="B1057">
            <v>103</v>
          </cell>
          <cell r="C1057" t="str">
            <v>돔카메라 고정용 브래킷 설치</v>
          </cell>
          <cell r="D1057" t="str">
            <v>제작사양</v>
          </cell>
          <cell r="E1057">
            <v>1</v>
          </cell>
          <cell r="F1057" t="str">
            <v>EA</v>
          </cell>
          <cell r="G1057">
            <v>51035</v>
          </cell>
          <cell r="H1057">
            <v>51035</v>
          </cell>
          <cell r="I1057">
            <v>34514</v>
          </cell>
          <cell r="J1057">
            <v>34514</v>
          </cell>
          <cell r="K1057">
            <v>0</v>
          </cell>
          <cell r="L1057">
            <v>0</v>
          </cell>
        </row>
        <row r="1058">
          <cell r="B1058">
            <v>104</v>
          </cell>
          <cell r="C1058" t="str">
            <v>돔카메라 고정용 브래킷 철거</v>
          </cell>
          <cell r="D1058" t="str">
            <v>제작사양</v>
          </cell>
          <cell r="E1058">
            <v>1</v>
          </cell>
          <cell r="F1058" t="str">
            <v>EA</v>
          </cell>
          <cell r="G1058">
            <v>310</v>
          </cell>
          <cell r="H1058">
            <v>310</v>
          </cell>
          <cell r="I1058">
            <v>10353</v>
          </cell>
          <cell r="J1058">
            <v>10353</v>
          </cell>
          <cell r="K1058">
            <v>0</v>
          </cell>
          <cell r="L1058">
            <v>0</v>
          </cell>
        </row>
        <row r="1059">
          <cell r="B1059">
            <v>105</v>
          </cell>
          <cell r="C1059" t="str">
            <v>고정형 CAMERA 브래킷 설치</v>
          </cell>
          <cell r="D1059" t="str">
            <v>제작사양</v>
          </cell>
          <cell r="E1059">
            <v>1</v>
          </cell>
          <cell r="F1059" t="str">
            <v>EA</v>
          </cell>
          <cell r="G1059">
            <v>81035</v>
          </cell>
          <cell r="H1059">
            <v>81035</v>
          </cell>
          <cell r="I1059">
            <v>34514</v>
          </cell>
          <cell r="J1059">
            <v>34514</v>
          </cell>
          <cell r="K1059">
            <v>0</v>
          </cell>
          <cell r="L1059">
            <v>0</v>
          </cell>
        </row>
        <row r="1060">
          <cell r="B1060">
            <v>106</v>
          </cell>
          <cell r="C1060" t="str">
            <v>스피커 설치</v>
          </cell>
          <cell r="D1060" t="str">
            <v>20W, 8Ω</v>
          </cell>
          <cell r="E1060">
            <v>1</v>
          </cell>
          <cell r="F1060" t="str">
            <v>개</v>
          </cell>
          <cell r="G1060">
            <v>67035</v>
          </cell>
          <cell r="H1060">
            <v>67035</v>
          </cell>
          <cell r="I1060">
            <v>34514</v>
          </cell>
          <cell r="J1060">
            <v>34514</v>
          </cell>
          <cell r="K1060">
            <v>0</v>
          </cell>
          <cell r="L1060">
            <v>0</v>
          </cell>
        </row>
        <row r="1061">
          <cell r="B1061">
            <v>107</v>
          </cell>
          <cell r="C1061" t="str">
            <v>스피커 철거</v>
          </cell>
          <cell r="D1061">
            <v>0</v>
          </cell>
          <cell r="E1061">
            <v>1</v>
          </cell>
          <cell r="F1061" t="str">
            <v>개</v>
          </cell>
          <cell r="G1061">
            <v>310</v>
          </cell>
          <cell r="H1061">
            <v>310</v>
          </cell>
          <cell r="I1061">
            <v>10353</v>
          </cell>
          <cell r="J1061">
            <v>10353</v>
          </cell>
          <cell r="K1061">
            <v>0</v>
          </cell>
          <cell r="L1061">
            <v>0</v>
          </cell>
        </row>
        <row r="1062">
          <cell r="B1062">
            <v>108</v>
          </cell>
          <cell r="C1062" t="str">
            <v>경광등 설치</v>
          </cell>
          <cell r="D1062" t="str">
            <v>크세논램프 5W, ABS</v>
          </cell>
          <cell r="E1062">
            <v>1</v>
          </cell>
          <cell r="F1062" t="str">
            <v>개</v>
          </cell>
          <cell r="G1062">
            <v>50262</v>
          </cell>
          <cell r="H1062">
            <v>50262</v>
          </cell>
          <cell r="I1062">
            <v>8737</v>
          </cell>
          <cell r="J1062">
            <v>8737</v>
          </cell>
          <cell r="K1062">
            <v>0</v>
          </cell>
          <cell r="L1062">
            <v>0</v>
          </cell>
        </row>
        <row r="1063">
          <cell r="B1063">
            <v>109</v>
          </cell>
          <cell r="C1063" t="str">
            <v>경광등 철거</v>
          </cell>
          <cell r="D1063" t="str">
            <v>크세논램프 5W, ABS</v>
          </cell>
          <cell r="E1063">
            <v>1</v>
          </cell>
          <cell r="F1063" t="str">
            <v>개</v>
          </cell>
          <cell r="G1063">
            <v>131</v>
          </cell>
          <cell r="H1063">
            <v>131</v>
          </cell>
          <cell r="I1063">
            <v>4368</v>
          </cell>
          <cell r="J1063">
            <v>4368</v>
          </cell>
          <cell r="K1063">
            <v>0</v>
          </cell>
          <cell r="L1063">
            <v>0</v>
          </cell>
        </row>
        <row r="1064">
          <cell r="B1064">
            <v>112</v>
          </cell>
          <cell r="C1064" t="str">
            <v>비상벨 철거</v>
          </cell>
          <cell r="D1064">
            <v>0</v>
          </cell>
          <cell r="E1064">
            <v>1</v>
          </cell>
          <cell r="F1064" t="str">
            <v>개</v>
          </cell>
          <cell r="G1064">
            <v>157</v>
          </cell>
          <cell r="H1064">
            <v>157</v>
          </cell>
          <cell r="I1064">
            <v>5242</v>
          </cell>
          <cell r="J1064">
            <v>5242</v>
          </cell>
          <cell r="K1064">
            <v>0</v>
          </cell>
          <cell r="L1064">
            <v>0</v>
          </cell>
        </row>
        <row r="1065">
          <cell r="B1065">
            <v>119</v>
          </cell>
          <cell r="C1065" t="str">
            <v>써지보호기(영상) 철거</v>
          </cell>
          <cell r="D1065">
            <v>0</v>
          </cell>
          <cell r="E1065">
            <v>1</v>
          </cell>
          <cell r="F1065" t="str">
            <v>EA</v>
          </cell>
          <cell r="G1065">
            <v>226</v>
          </cell>
          <cell r="H1065">
            <v>226</v>
          </cell>
          <cell r="I1065">
            <v>7553</v>
          </cell>
          <cell r="J1065">
            <v>7553</v>
          </cell>
          <cell r="K1065">
            <v>0</v>
          </cell>
          <cell r="L1065">
            <v>0</v>
          </cell>
        </row>
        <row r="1066">
          <cell r="B1066">
            <v>120</v>
          </cell>
          <cell r="C1066" t="str">
            <v>CODEC 철거</v>
          </cell>
          <cell r="D1066" t="str">
            <v>MPEF-1/2/4, DUAL ENCODERING</v>
          </cell>
          <cell r="E1066">
            <v>1</v>
          </cell>
          <cell r="F1066" t="str">
            <v>대</v>
          </cell>
          <cell r="G1066">
            <v>517</v>
          </cell>
          <cell r="H1066">
            <v>517</v>
          </cell>
          <cell r="I1066">
            <v>17256</v>
          </cell>
          <cell r="J1066">
            <v>17256</v>
          </cell>
          <cell r="K1066">
            <v>0</v>
          </cell>
          <cell r="L1066">
            <v>0</v>
          </cell>
        </row>
        <row r="1067">
          <cell r="B1067">
            <v>121</v>
          </cell>
          <cell r="C1067" t="str">
            <v>동보방송장치 철거</v>
          </cell>
          <cell r="D1067" t="str">
            <v>AMP 내장(60W)</v>
          </cell>
          <cell r="E1067">
            <v>1</v>
          </cell>
          <cell r="F1067" t="str">
            <v>SET</v>
          </cell>
          <cell r="G1067">
            <v>1051</v>
          </cell>
          <cell r="H1067">
            <v>1051</v>
          </cell>
          <cell r="I1067">
            <v>35045</v>
          </cell>
          <cell r="J1067">
            <v>35045</v>
          </cell>
          <cell r="K1067">
            <v>0</v>
          </cell>
          <cell r="L1067">
            <v>0</v>
          </cell>
        </row>
        <row r="1068">
          <cell r="B1068">
            <v>122</v>
          </cell>
          <cell r="C1068" t="str">
            <v>시그널컨버터 철거</v>
          </cell>
          <cell r="D1068" t="str">
            <v>RS-232/485</v>
          </cell>
          <cell r="E1068">
            <v>1</v>
          </cell>
          <cell r="F1068" t="str">
            <v>SET</v>
          </cell>
          <cell r="G1068">
            <v>687</v>
          </cell>
          <cell r="H1068">
            <v>687</v>
          </cell>
          <cell r="I1068">
            <v>22902</v>
          </cell>
          <cell r="J1068">
            <v>22902</v>
          </cell>
          <cell r="K1068">
            <v>0</v>
          </cell>
          <cell r="L1068">
            <v>0</v>
          </cell>
        </row>
        <row r="1069">
          <cell r="B1069">
            <v>315</v>
          </cell>
          <cell r="C1069" t="str">
            <v>전원케이블 포설</v>
          </cell>
          <cell r="D1069" t="str">
            <v>VCT 1.5sq x 2C x 4열</v>
          </cell>
          <cell r="E1069">
            <v>9</v>
          </cell>
          <cell r="F1069" t="str">
            <v>m</v>
          </cell>
          <cell r="G1069">
            <v>2964</v>
          </cell>
          <cell r="H1069">
            <v>26676</v>
          </cell>
          <cell r="I1069">
            <v>11066</v>
          </cell>
          <cell r="J1069">
            <v>99594</v>
          </cell>
          <cell r="K1069">
            <v>0</v>
          </cell>
          <cell r="L1069">
            <v>0</v>
          </cell>
        </row>
        <row r="1070">
          <cell r="B1070">
            <v>317</v>
          </cell>
          <cell r="C1070" t="str">
            <v>스피커케이블</v>
          </cell>
          <cell r="D1070" t="str">
            <v>SW 2300</v>
          </cell>
          <cell r="E1070">
            <v>2.5</v>
          </cell>
          <cell r="F1070" t="str">
            <v>m</v>
          </cell>
          <cell r="G1070">
            <v>1285</v>
          </cell>
          <cell r="H1070">
            <v>3212</v>
          </cell>
          <cell r="I1070">
            <v>2621</v>
          </cell>
          <cell r="J1070">
            <v>6552</v>
          </cell>
          <cell r="K1070">
            <v>0</v>
          </cell>
          <cell r="L1070">
            <v>0</v>
          </cell>
        </row>
        <row r="1071">
          <cell r="B1071">
            <v>318</v>
          </cell>
          <cell r="C1071" t="str">
            <v>LAN 케이블 포설</v>
          </cell>
          <cell r="D1071" t="str">
            <v>UTP Cat 6 4P x 1열</v>
          </cell>
          <cell r="E1071">
            <v>10.5</v>
          </cell>
          <cell r="F1071" t="str">
            <v>m</v>
          </cell>
          <cell r="G1071">
            <v>557</v>
          </cell>
          <cell r="H1071">
            <v>5848</v>
          </cell>
          <cell r="I1071">
            <v>4068</v>
          </cell>
          <cell r="J1071">
            <v>42714</v>
          </cell>
          <cell r="K1071">
            <v>0</v>
          </cell>
          <cell r="L1071">
            <v>0</v>
          </cell>
        </row>
        <row r="1072">
          <cell r="B1072">
            <v>321</v>
          </cell>
          <cell r="C1072" t="str">
            <v>LAN 케이블 포설</v>
          </cell>
          <cell r="D1072" t="str">
            <v>UTP Cat 6 4P x 4열</v>
          </cell>
          <cell r="E1072">
            <v>9</v>
          </cell>
          <cell r="F1072" t="str">
            <v>m</v>
          </cell>
          <cell r="G1072">
            <v>2156</v>
          </cell>
          <cell r="H1072">
            <v>19404</v>
          </cell>
          <cell r="I1072">
            <v>13833</v>
          </cell>
          <cell r="J1072">
            <v>124497</v>
          </cell>
          <cell r="K1072">
            <v>0</v>
          </cell>
          <cell r="L1072">
            <v>0</v>
          </cell>
        </row>
        <row r="1073">
          <cell r="B1073" t="str">
            <v>멀티콘센트접지2구</v>
          </cell>
          <cell r="C1073" t="str">
            <v>멀티콘센트</v>
          </cell>
          <cell r="D1073" t="str">
            <v>접지2구</v>
          </cell>
          <cell r="E1073">
            <v>1</v>
          </cell>
          <cell r="F1073" t="str">
            <v>EA</v>
          </cell>
          <cell r="G1073">
            <v>6300</v>
          </cell>
          <cell r="H1073">
            <v>6300</v>
          </cell>
          <cell r="J1073">
            <v>0</v>
          </cell>
          <cell r="L1073">
            <v>0</v>
          </cell>
        </row>
        <row r="1074">
          <cell r="B1074" t="str">
            <v>멀티콘센트접지6구</v>
          </cell>
          <cell r="C1074" t="str">
            <v>멀티콘센트</v>
          </cell>
          <cell r="D1074" t="str">
            <v>접지6구</v>
          </cell>
          <cell r="E1074">
            <v>2</v>
          </cell>
          <cell r="F1074" t="str">
            <v>EA</v>
          </cell>
          <cell r="G1074">
            <v>12400</v>
          </cell>
          <cell r="H1074">
            <v>24800</v>
          </cell>
          <cell r="J1074">
            <v>0</v>
          </cell>
          <cell r="L1074">
            <v>0</v>
          </cell>
        </row>
        <row r="1079">
          <cell r="B1079">
            <v>3103</v>
          </cell>
          <cell r="D1079" t="str">
            <v>계</v>
          </cell>
          <cell r="H1079">
            <v>340060</v>
          </cell>
          <cell r="J1079">
            <v>534198</v>
          </cell>
          <cell r="L1079">
            <v>0</v>
          </cell>
        </row>
        <row r="1080">
          <cell r="B1080">
            <v>2104</v>
          </cell>
          <cell r="C1080" t="str">
            <v>2.44 수지구 성복동 557-23 서수지 IC 주변, 16번 마을버스 입구</v>
          </cell>
        </row>
        <row r="1081">
          <cell r="B1081">
            <v>101</v>
          </cell>
          <cell r="C1081" t="str">
            <v>SPEED DOME CAMERA 철거</v>
          </cell>
          <cell r="D1081" t="str">
            <v>41만화소</v>
          </cell>
          <cell r="E1081">
            <v>1</v>
          </cell>
          <cell r="F1081" t="str">
            <v>EA</v>
          </cell>
          <cell r="G1081">
            <v>1064</v>
          </cell>
          <cell r="H1081">
            <v>1064</v>
          </cell>
          <cell r="I1081">
            <v>35490</v>
          </cell>
          <cell r="J1081">
            <v>35490</v>
          </cell>
          <cell r="K1081">
            <v>0</v>
          </cell>
          <cell r="L1081">
            <v>0</v>
          </cell>
        </row>
        <row r="1082">
          <cell r="B1082">
            <v>103</v>
          </cell>
          <cell r="C1082" t="str">
            <v>돔카메라 고정용 브래킷 설치</v>
          </cell>
          <cell r="D1082" t="str">
            <v>제작사양</v>
          </cell>
          <cell r="E1082">
            <v>1</v>
          </cell>
          <cell r="F1082" t="str">
            <v>EA</v>
          </cell>
          <cell r="G1082">
            <v>51035</v>
          </cell>
          <cell r="H1082">
            <v>51035</v>
          </cell>
          <cell r="I1082">
            <v>34514</v>
          </cell>
          <cell r="J1082">
            <v>34514</v>
          </cell>
          <cell r="K1082">
            <v>0</v>
          </cell>
          <cell r="L1082">
            <v>0</v>
          </cell>
        </row>
        <row r="1083">
          <cell r="B1083">
            <v>104</v>
          </cell>
          <cell r="C1083" t="str">
            <v>돔카메라 고정용 브래킷 철거</v>
          </cell>
          <cell r="D1083" t="str">
            <v>제작사양</v>
          </cell>
          <cell r="E1083">
            <v>1</v>
          </cell>
          <cell r="F1083" t="str">
            <v>EA</v>
          </cell>
          <cell r="G1083">
            <v>310</v>
          </cell>
          <cell r="H1083">
            <v>310</v>
          </cell>
          <cell r="I1083">
            <v>10353</v>
          </cell>
          <cell r="J1083">
            <v>10353</v>
          </cell>
          <cell r="K1083">
            <v>0</v>
          </cell>
          <cell r="L1083">
            <v>0</v>
          </cell>
        </row>
        <row r="1084">
          <cell r="B1084">
            <v>105</v>
          </cell>
          <cell r="C1084" t="str">
            <v>고정형 CAMERA 브래킷 설치</v>
          </cell>
          <cell r="D1084" t="str">
            <v>제작사양</v>
          </cell>
          <cell r="E1084">
            <v>1</v>
          </cell>
          <cell r="F1084" t="str">
            <v>EA</v>
          </cell>
          <cell r="G1084">
            <v>81035</v>
          </cell>
          <cell r="H1084">
            <v>81035</v>
          </cell>
          <cell r="I1084">
            <v>34514</v>
          </cell>
          <cell r="J1084">
            <v>34514</v>
          </cell>
          <cell r="K1084">
            <v>0</v>
          </cell>
          <cell r="L1084">
            <v>0</v>
          </cell>
        </row>
        <row r="1085">
          <cell r="B1085">
            <v>106</v>
          </cell>
          <cell r="C1085" t="str">
            <v>스피커 설치</v>
          </cell>
          <cell r="D1085" t="str">
            <v>20W, 8Ω</v>
          </cell>
          <cell r="E1085">
            <v>1</v>
          </cell>
          <cell r="F1085" t="str">
            <v>개</v>
          </cell>
          <cell r="G1085">
            <v>67035</v>
          </cell>
          <cell r="H1085">
            <v>67035</v>
          </cell>
          <cell r="I1085">
            <v>34514</v>
          </cell>
          <cell r="J1085">
            <v>34514</v>
          </cell>
          <cell r="K1085">
            <v>0</v>
          </cell>
          <cell r="L1085">
            <v>0</v>
          </cell>
        </row>
        <row r="1086">
          <cell r="B1086">
            <v>107</v>
          </cell>
          <cell r="C1086" t="str">
            <v>스피커 철거</v>
          </cell>
          <cell r="D1086">
            <v>0</v>
          </cell>
          <cell r="E1086">
            <v>1</v>
          </cell>
          <cell r="F1086" t="str">
            <v>개</v>
          </cell>
          <cell r="G1086">
            <v>310</v>
          </cell>
          <cell r="H1086">
            <v>310</v>
          </cell>
          <cell r="I1086">
            <v>10353</v>
          </cell>
          <cell r="J1086">
            <v>10353</v>
          </cell>
          <cell r="K1086">
            <v>0</v>
          </cell>
          <cell r="L1086">
            <v>0</v>
          </cell>
        </row>
        <row r="1087">
          <cell r="B1087">
            <v>108</v>
          </cell>
          <cell r="C1087" t="str">
            <v>경광등 설치</v>
          </cell>
          <cell r="D1087" t="str">
            <v>크세논램프 5W, ABS</v>
          </cell>
          <cell r="E1087">
            <v>1</v>
          </cell>
          <cell r="F1087" t="str">
            <v>개</v>
          </cell>
          <cell r="G1087">
            <v>50262</v>
          </cell>
          <cell r="H1087">
            <v>50262</v>
          </cell>
          <cell r="I1087">
            <v>8737</v>
          </cell>
          <cell r="J1087">
            <v>8737</v>
          </cell>
          <cell r="K1087">
            <v>0</v>
          </cell>
          <cell r="L1087">
            <v>0</v>
          </cell>
        </row>
        <row r="1088">
          <cell r="B1088">
            <v>109</v>
          </cell>
          <cell r="C1088" t="str">
            <v>경광등 철거</v>
          </cell>
          <cell r="D1088" t="str">
            <v>크세논램프 5W, ABS</v>
          </cell>
          <cell r="E1088">
            <v>1</v>
          </cell>
          <cell r="F1088" t="str">
            <v>개</v>
          </cell>
          <cell r="G1088">
            <v>131</v>
          </cell>
          <cell r="H1088">
            <v>131</v>
          </cell>
          <cell r="I1088">
            <v>4368</v>
          </cell>
          <cell r="J1088">
            <v>4368</v>
          </cell>
          <cell r="K1088">
            <v>0</v>
          </cell>
          <cell r="L1088">
            <v>0</v>
          </cell>
        </row>
        <row r="1089">
          <cell r="B1089">
            <v>112</v>
          </cell>
          <cell r="C1089" t="str">
            <v>비상벨 철거</v>
          </cell>
          <cell r="D1089">
            <v>0</v>
          </cell>
          <cell r="E1089">
            <v>1</v>
          </cell>
          <cell r="F1089" t="str">
            <v>개</v>
          </cell>
          <cell r="G1089">
            <v>157</v>
          </cell>
          <cell r="H1089">
            <v>157</v>
          </cell>
          <cell r="I1089">
            <v>5242</v>
          </cell>
          <cell r="J1089">
            <v>5242</v>
          </cell>
          <cell r="K1089">
            <v>0</v>
          </cell>
          <cell r="L1089">
            <v>0</v>
          </cell>
        </row>
        <row r="1090">
          <cell r="B1090">
            <v>119</v>
          </cell>
          <cell r="C1090" t="str">
            <v>써지보호기(영상) 철거</v>
          </cell>
          <cell r="D1090">
            <v>0</v>
          </cell>
          <cell r="E1090">
            <v>1</v>
          </cell>
          <cell r="F1090" t="str">
            <v>EA</v>
          </cell>
          <cell r="G1090">
            <v>226</v>
          </cell>
          <cell r="H1090">
            <v>226</v>
          </cell>
          <cell r="I1090">
            <v>7553</v>
          </cell>
          <cell r="J1090">
            <v>7553</v>
          </cell>
          <cell r="K1090">
            <v>0</v>
          </cell>
          <cell r="L1090">
            <v>0</v>
          </cell>
        </row>
        <row r="1091">
          <cell r="B1091">
            <v>120</v>
          </cell>
          <cell r="C1091" t="str">
            <v>CODEC 철거</v>
          </cell>
          <cell r="D1091" t="str">
            <v>MPEF-1/2/4, DUAL ENCODERING</v>
          </cell>
          <cell r="E1091">
            <v>1</v>
          </cell>
          <cell r="F1091" t="str">
            <v>대</v>
          </cell>
          <cell r="G1091">
            <v>517</v>
          </cell>
          <cell r="H1091">
            <v>517</v>
          </cell>
          <cell r="I1091">
            <v>17256</v>
          </cell>
          <cell r="J1091">
            <v>17256</v>
          </cell>
          <cell r="K1091">
            <v>0</v>
          </cell>
          <cell r="L1091">
            <v>0</v>
          </cell>
        </row>
        <row r="1092">
          <cell r="B1092">
            <v>121</v>
          </cell>
          <cell r="C1092" t="str">
            <v>동보방송장치 철거</v>
          </cell>
          <cell r="D1092" t="str">
            <v>AMP 내장(60W)</v>
          </cell>
          <cell r="E1092">
            <v>1</v>
          </cell>
          <cell r="F1092" t="str">
            <v>SET</v>
          </cell>
          <cell r="G1092">
            <v>1051</v>
          </cell>
          <cell r="H1092">
            <v>1051</v>
          </cell>
          <cell r="I1092">
            <v>35045</v>
          </cell>
          <cell r="J1092">
            <v>35045</v>
          </cell>
          <cell r="K1092">
            <v>0</v>
          </cell>
          <cell r="L1092">
            <v>0</v>
          </cell>
        </row>
        <row r="1093">
          <cell r="B1093">
            <v>122</v>
          </cell>
          <cell r="C1093" t="str">
            <v>시그널컨버터 철거</v>
          </cell>
          <cell r="D1093" t="str">
            <v>RS-232/485</v>
          </cell>
          <cell r="E1093">
            <v>1</v>
          </cell>
          <cell r="F1093" t="str">
            <v>SET</v>
          </cell>
          <cell r="G1093">
            <v>687</v>
          </cell>
          <cell r="H1093">
            <v>687</v>
          </cell>
          <cell r="I1093">
            <v>22902</v>
          </cell>
          <cell r="J1093">
            <v>22902</v>
          </cell>
          <cell r="K1093">
            <v>0</v>
          </cell>
          <cell r="L1093">
            <v>0</v>
          </cell>
        </row>
        <row r="1094">
          <cell r="B1094">
            <v>315</v>
          </cell>
          <cell r="C1094" t="str">
            <v>전원케이블 포설</v>
          </cell>
          <cell r="D1094" t="str">
            <v>VCT 1.5sq x 2C x 4열</v>
          </cell>
          <cell r="E1094">
            <v>7</v>
          </cell>
          <cell r="F1094" t="str">
            <v>m</v>
          </cell>
          <cell r="G1094">
            <v>2964</v>
          </cell>
          <cell r="H1094">
            <v>20748</v>
          </cell>
          <cell r="I1094">
            <v>11066</v>
          </cell>
          <cell r="J1094">
            <v>77462</v>
          </cell>
          <cell r="K1094">
            <v>0</v>
          </cell>
          <cell r="L1094">
            <v>0</v>
          </cell>
        </row>
        <row r="1095">
          <cell r="B1095">
            <v>317</v>
          </cell>
          <cell r="C1095" t="str">
            <v>스피커케이블</v>
          </cell>
          <cell r="D1095" t="str">
            <v>SW 2300</v>
          </cell>
          <cell r="E1095">
            <v>2.5</v>
          </cell>
          <cell r="F1095" t="str">
            <v>m</v>
          </cell>
          <cell r="G1095">
            <v>1285</v>
          </cell>
          <cell r="H1095">
            <v>3212</v>
          </cell>
          <cell r="I1095">
            <v>2621</v>
          </cell>
          <cell r="J1095">
            <v>6552</v>
          </cell>
          <cell r="K1095">
            <v>0</v>
          </cell>
          <cell r="L1095">
            <v>0</v>
          </cell>
        </row>
        <row r="1096">
          <cell r="B1096">
            <v>318</v>
          </cell>
          <cell r="C1096" t="str">
            <v>LAN 케이블 포설</v>
          </cell>
          <cell r="D1096" t="str">
            <v>UTP Cat 6 4P x 1열</v>
          </cell>
          <cell r="E1096">
            <v>8.5</v>
          </cell>
          <cell r="F1096" t="str">
            <v>m</v>
          </cell>
          <cell r="G1096">
            <v>557</v>
          </cell>
          <cell r="H1096">
            <v>4734</v>
          </cell>
          <cell r="I1096">
            <v>4068</v>
          </cell>
          <cell r="J1096">
            <v>34578</v>
          </cell>
          <cell r="K1096">
            <v>0</v>
          </cell>
          <cell r="L1096">
            <v>0</v>
          </cell>
        </row>
        <row r="1097">
          <cell r="B1097">
            <v>321</v>
          </cell>
          <cell r="C1097" t="str">
            <v>LAN 케이블 포설</v>
          </cell>
          <cell r="D1097" t="str">
            <v>UTP Cat 6 4P x 4열</v>
          </cell>
          <cell r="E1097">
            <v>7</v>
          </cell>
          <cell r="F1097" t="str">
            <v>m</v>
          </cell>
          <cell r="G1097">
            <v>2156</v>
          </cell>
          <cell r="H1097">
            <v>15092</v>
          </cell>
          <cell r="I1097">
            <v>13833</v>
          </cell>
          <cell r="J1097">
            <v>96831</v>
          </cell>
          <cell r="K1097">
            <v>0</v>
          </cell>
          <cell r="L1097">
            <v>0</v>
          </cell>
        </row>
        <row r="1098">
          <cell r="B1098" t="str">
            <v>멀티콘센트접지2구</v>
          </cell>
          <cell r="C1098" t="str">
            <v>멀티콘센트</v>
          </cell>
          <cell r="D1098" t="str">
            <v>접지2구</v>
          </cell>
          <cell r="E1098">
            <v>1</v>
          </cell>
          <cell r="F1098" t="str">
            <v>EA</v>
          </cell>
          <cell r="G1098">
            <v>6300</v>
          </cell>
          <cell r="H1098">
            <v>6300</v>
          </cell>
          <cell r="J1098">
            <v>0</v>
          </cell>
          <cell r="L1098">
            <v>0</v>
          </cell>
        </row>
        <row r="1099">
          <cell r="B1099" t="str">
            <v>멀티콘센트접지6구</v>
          </cell>
          <cell r="C1099" t="str">
            <v>멀티콘센트</v>
          </cell>
          <cell r="D1099" t="str">
            <v>접지6구</v>
          </cell>
          <cell r="E1099">
            <v>2</v>
          </cell>
          <cell r="F1099" t="str">
            <v>EA</v>
          </cell>
          <cell r="G1099">
            <v>12400</v>
          </cell>
          <cell r="H1099">
            <v>24800</v>
          </cell>
          <cell r="J1099">
            <v>0</v>
          </cell>
          <cell r="L1099">
            <v>0</v>
          </cell>
        </row>
        <row r="1104">
          <cell r="B1104">
            <v>3104</v>
          </cell>
          <cell r="D1104" t="str">
            <v>계</v>
          </cell>
          <cell r="H1104">
            <v>328706</v>
          </cell>
          <cell r="J1104">
            <v>476264</v>
          </cell>
          <cell r="L1104">
            <v>0</v>
          </cell>
        </row>
        <row r="1105">
          <cell r="B1105">
            <v>2105</v>
          </cell>
          <cell r="C1105" t="str">
            <v>2.45 수지구 성복동 602-2 풍천장어집 앞, 성복가든 부근</v>
          </cell>
        </row>
        <row r="1106">
          <cell r="B1106">
            <v>101</v>
          </cell>
          <cell r="C1106" t="str">
            <v>SPEED DOME CAMERA 철거</v>
          </cell>
          <cell r="D1106" t="str">
            <v>41만화소</v>
          </cell>
          <cell r="E1106">
            <v>1</v>
          </cell>
          <cell r="F1106" t="str">
            <v>EA</v>
          </cell>
          <cell r="G1106">
            <v>1064</v>
          </cell>
          <cell r="H1106">
            <v>1064</v>
          </cell>
          <cell r="I1106">
            <v>35490</v>
          </cell>
          <cell r="J1106">
            <v>35490</v>
          </cell>
          <cell r="K1106">
            <v>0</v>
          </cell>
          <cell r="L1106">
            <v>0</v>
          </cell>
        </row>
        <row r="1107">
          <cell r="B1107">
            <v>103</v>
          </cell>
          <cell r="C1107" t="str">
            <v>돔카메라 고정용 브래킷 설치</v>
          </cell>
          <cell r="D1107" t="str">
            <v>제작사양</v>
          </cell>
          <cell r="E1107">
            <v>1</v>
          </cell>
          <cell r="F1107" t="str">
            <v>EA</v>
          </cell>
          <cell r="G1107">
            <v>51035</v>
          </cell>
          <cell r="H1107">
            <v>51035</v>
          </cell>
          <cell r="I1107">
            <v>34514</v>
          </cell>
          <cell r="J1107">
            <v>34514</v>
          </cell>
          <cell r="K1107">
            <v>0</v>
          </cell>
          <cell r="L1107">
            <v>0</v>
          </cell>
        </row>
        <row r="1108">
          <cell r="B1108">
            <v>104</v>
          </cell>
          <cell r="C1108" t="str">
            <v>돔카메라 고정용 브래킷 철거</v>
          </cell>
          <cell r="D1108" t="str">
            <v>제작사양</v>
          </cell>
          <cell r="E1108">
            <v>1</v>
          </cell>
          <cell r="F1108" t="str">
            <v>EA</v>
          </cell>
          <cell r="G1108">
            <v>310</v>
          </cell>
          <cell r="H1108">
            <v>310</v>
          </cell>
          <cell r="I1108">
            <v>10353</v>
          </cell>
          <cell r="J1108">
            <v>10353</v>
          </cell>
          <cell r="K1108">
            <v>0</v>
          </cell>
          <cell r="L1108">
            <v>0</v>
          </cell>
        </row>
        <row r="1109">
          <cell r="B1109">
            <v>105</v>
          </cell>
          <cell r="C1109" t="str">
            <v>고정형 CAMERA 브래킷 설치</v>
          </cell>
          <cell r="D1109" t="str">
            <v>제작사양</v>
          </cell>
          <cell r="E1109">
            <v>1</v>
          </cell>
          <cell r="F1109" t="str">
            <v>EA</v>
          </cell>
          <cell r="G1109">
            <v>81035</v>
          </cell>
          <cell r="H1109">
            <v>81035</v>
          </cell>
          <cell r="I1109">
            <v>34514</v>
          </cell>
          <cell r="J1109">
            <v>34514</v>
          </cell>
          <cell r="K1109">
            <v>0</v>
          </cell>
          <cell r="L1109">
            <v>0</v>
          </cell>
        </row>
        <row r="1110">
          <cell r="B1110">
            <v>106</v>
          </cell>
          <cell r="C1110" t="str">
            <v>스피커 설치</v>
          </cell>
          <cell r="D1110" t="str">
            <v>20W, 8Ω</v>
          </cell>
          <cell r="E1110">
            <v>1</v>
          </cell>
          <cell r="F1110" t="str">
            <v>개</v>
          </cell>
          <cell r="G1110">
            <v>67035</v>
          </cell>
          <cell r="H1110">
            <v>67035</v>
          </cell>
          <cell r="I1110">
            <v>34514</v>
          </cell>
          <cell r="J1110">
            <v>34514</v>
          </cell>
          <cell r="K1110">
            <v>0</v>
          </cell>
          <cell r="L1110">
            <v>0</v>
          </cell>
        </row>
        <row r="1111">
          <cell r="B1111">
            <v>107</v>
          </cell>
          <cell r="C1111" t="str">
            <v>스피커 철거</v>
          </cell>
          <cell r="D1111">
            <v>0</v>
          </cell>
          <cell r="E1111">
            <v>1</v>
          </cell>
          <cell r="F1111" t="str">
            <v>개</v>
          </cell>
          <cell r="G1111">
            <v>310</v>
          </cell>
          <cell r="H1111">
            <v>310</v>
          </cell>
          <cell r="I1111">
            <v>10353</v>
          </cell>
          <cell r="J1111">
            <v>10353</v>
          </cell>
          <cell r="K1111">
            <v>0</v>
          </cell>
          <cell r="L1111">
            <v>0</v>
          </cell>
        </row>
        <row r="1112">
          <cell r="B1112">
            <v>108</v>
          </cell>
          <cell r="C1112" t="str">
            <v>경광등 설치</v>
          </cell>
          <cell r="D1112" t="str">
            <v>크세논램프 5W, ABS</v>
          </cell>
          <cell r="E1112">
            <v>1</v>
          </cell>
          <cell r="F1112" t="str">
            <v>개</v>
          </cell>
          <cell r="G1112">
            <v>50262</v>
          </cell>
          <cell r="H1112">
            <v>50262</v>
          </cell>
          <cell r="I1112">
            <v>8737</v>
          </cell>
          <cell r="J1112">
            <v>8737</v>
          </cell>
          <cell r="K1112">
            <v>0</v>
          </cell>
          <cell r="L1112">
            <v>0</v>
          </cell>
        </row>
        <row r="1113">
          <cell r="B1113">
            <v>109</v>
          </cell>
          <cell r="C1113" t="str">
            <v>경광등 철거</v>
          </cell>
          <cell r="D1113" t="str">
            <v>크세논램프 5W, ABS</v>
          </cell>
          <cell r="E1113">
            <v>1</v>
          </cell>
          <cell r="F1113" t="str">
            <v>개</v>
          </cell>
          <cell r="G1113">
            <v>131</v>
          </cell>
          <cell r="H1113">
            <v>131</v>
          </cell>
          <cell r="I1113">
            <v>4368</v>
          </cell>
          <cell r="J1113">
            <v>4368</v>
          </cell>
          <cell r="K1113">
            <v>0</v>
          </cell>
          <cell r="L1113">
            <v>0</v>
          </cell>
        </row>
        <row r="1114">
          <cell r="B1114">
            <v>112</v>
          </cell>
          <cell r="C1114" t="str">
            <v>비상벨 철거</v>
          </cell>
          <cell r="D1114">
            <v>0</v>
          </cell>
          <cell r="E1114">
            <v>1</v>
          </cell>
          <cell r="F1114" t="str">
            <v>개</v>
          </cell>
          <cell r="G1114">
            <v>157</v>
          </cell>
          <cell r="H1114">
            <v>157</v>
          </cell>
          <cell r="I1114">
            <v>5242</v>
          </cell>
          <cell r="J1114">
            <v>5242</v>
          </cell>
          <cell r="K1114">
            <v>0</v>
          </cell>
          <cell r="L1114">
            <v>0</v>
          </cell>
        </row>
        <row r="1115">
          <cell r="B1115">
            <v>119</v>
          </cell>
          <cell r="C1115" t="str">
            <v>써지보호기(영상) 철거</v>
          </cell>
          <cell r="D1115">
            <v>0</v>
          </cell>
          <cell r="E1115">
            <v>1</v>
          </cell>
          <cell r="F1115" t="str">
            <v>EA</v>
          </cell>
          <cell r="G1115">
            <v>226</v>
          </cell>
          <cell r="H1115">
            <v>226</v>
          </cell>
          <cell r="I1115">
            <v>7553</v>
          </cell>
          <cell r="J1115">
            <v>7553</v>
          </cell>
          <cell r="K1115">
            <v>0</v>
          </cell>
          <cell r="L1115">
            <v>0</v>
          </cell>
        </row>
        <row r="1116">
          <cell r="B1116">
            <v>120</v>
          </cell>
          <cell r="C1116" t="str">
            <v>CODEC 철거</v>
          </cell>
          <cell r="D1116" t="str">
            <v>MPEF-1/2/4, DUAL ENCODERING</v>
          </cell>
          <cell r="E1116">
            <v>1</v>
          </cell>
          <cell r="F1116" t="str">
            <v>대</v>
          </cell>
          <cell r="G1116">
            <v>517</v>
          </cell>
          <cell r="H1116">
            <v>517</v>
          </cell>
          <cell r="I1116">
            <v>17256</v>
          </cell>
          <cell r="J1116">
            <v>17256</v>
          </cell>
          <cell r="K1116">
            <v>0</v>
          </cell>
          <cell r="L1116">
            <v>0</v>
          </cell>
        </row>
        <row r="1117">
          <cell r="B1117">
            <v>121</v>
          </cell>
          <cell r="C1117" t="str">
            <v>동보방송장치 철거</v>
          </cell>
          <cell r="D1117" t="str">
            <v>AMP 내장(60W)</v>
          </cell>
          <cell r="E1117">
            <v>1</v>
          </cell>
          <cell r="F1117" t="str">
            <v>SET</v>
          </cell>
          <cell r="G1117">
            <v>1051</v>
          </cell>
          <cell r="H1117">
            <v>1051</v>
          </cell>
          <cell r="I1117">
            <v>35045</v>
          </cell>
          <cell r="J1117">
            <v>35045</v>
          </cell>
          <cell r="K1117">
            <v>0</v>
          </cell>
          <cell r="L1117">
            <v>0</v>
          </cell>
        </row>
        <row r="1118">
          <cell r="B1118">
            <v>122</v>
          </cell>
          <cell r="C1118" t="str">
            <v>시그널컨버터 철거</v>
          </cell>
          <cell r="D1118" t="str">
            <v>RS-232/485</v>
          </cell>
          <cell r="E1118">
            <v>1</v>
          </cell>
          <cell r="F1118" t="str">
            <v>SET</v>
          </cell>
          <cell r="G1118">
            <v>687</v>
          </cell>
          <cell r="H1118">
            <v>687</v>
          </cell>
          <cell r="I1118">
            <v>22902</v>
          </cell>
          <cell r="J1118">
            <v>22902</v>
          </cell>
          <cell r="K1118">
            <v>0</v>
          </cell>
          <cell r="L1118">
            <v>0</v>
          </cell>
        </row>
        <row r="1119">
          <cell r="B1119">
            <v>315</v>
          </cell>
          <cell r="C1119" t="str">
            <v>전원케이블 포설</v>
          </cell>
          <cell r="D1119" t="str">
            <v>VCT 1.5sq x 2C x 4열</v>
          </cell>
          <cell r="E1119">
            <v>9</v>
          </cell>
          <cell r="F1119" t="str">
            <v>m</v>
          </cell>
          <cell r="G1119">
            <v>2964</v>
          </cell>
          <cell r="H1119">
            <v>26676</v>
          </cell>
          <cell r="I1119">
            <v>11066</v>
          </cell>
          <cell r="J1119">
            <v>99594</v>
          </cell>
          <cell r="K1119">
            <v>0</v>
          </cell>
          <cell r="L1119">
            <v>0</v>
          </cell>
        </row>
        <row r="1120">
          <cell r="B1120">
            <v>317</v>
          </cell>
          <cell r="C1120" t="str">
            <v>스피커케이블</v>
          </cell>
          <cell r="D1120" t="str">
            <v>SW 2300</v>
          </cell>
          <cell r="E1120">
            <v>2.5</v>
          </cell>
          <cell r="F1120" t="str">
            <v>m</v>
          </cell>
          <cell r="G1120">
            <v>1285</v>
          </cell>
          <cell r="H1120">
            <v>3212</v>
          </cell>
          <cell r="I1120">
            <v>2621</v>
          </cell>
          <cell r="J1120">
            <v>6552</v>
          </cell>
          <cell r="K1120">
            <v>0</v>
          </cell>
          <cell r="L1120">
            <v>0</v>
          </cell>
        </row>
        <row r="1121">
          <cell r="B1121">
            <v>318</v>
          </cell>
          <cell r="C1121" t="str">
            <v>LAN 케이블 포설</v>
          </cell>
          <cell r="D1121" t="str">
            <v>UTP Cat 6 4P x 1열</v>
          </cell>
          <cell r="E1121">
            <v>10.5</v>
          </cell>
          <cell r="F1121" t="str">
            <v>m</v>
          </cell>
          <cell r="G1121">
            <v>557</v>
          </cell>
          <cell r="H1121">
            <v>5848</v>
          </cell>
          <cell r="I1121">
            <v>4068</v>
          </cell>
          <cell r="J1121">
            <v>42714</v>
          </cell>
          <cell r="K1121">
            <v>0</v>
          </cell>
          <cell r="L1121">
            <v>0</v>
          </cell>
        </row>
        <row r="1122">
          <cell r="B1122">
            <v>321</v>
          </cell>
          <cell r="C1122" t="str">
            <v>LAN 케이블 포설</v>
          </cell>
          <cell r="D1122" t="str">
            <v>UTP Cat 6 4P x 4열</v>
          </cell>
          <cell r="E1122">
            <v>9</v>
          </cell>
          <cell r="F1122" t="str">
            <v>m</v>
          </cell>
          <cell r="G1122">
            <v>2156</v>
          </cell>
          <cell r="H1122">
            <v>19404</v>
          </cell>
          <cell r="I1122">
            <v>13833</v>
          </cell>
          <cell r="J1122">
            <v>124497</v>
          </cell>
          <cell r="K1122">
            <v>0</v>
          </cell>
          <cell r="L1122">
            <v>0</v>
          </cell>
        </row>
        <row r="1123">
          <cell r="B1123" t="str">
            <v>멀티콘센트접지2구</v>
          </cell>
          <cell r="C1123" t="str">
            <v>멀티콘센트</v>
          </cell>
          <cell r="D1123" t="str">
            <v>접지2구</v>
          </cell>
          <cell r="E1123">
            <v>1</v>
          </cell>
          <cell r="F1123" t="str">
            <v>EA</v>
          </cell>
          <cell r="G1123">
            <v>6300</v>
          </cell>
          <cell r="H1123">
            <v>6300</v>
          </cell>
          <cell r="J1123">
            <v>0</v>
          </cell>
          <cell r="L1123">
            <v>0</v>
          </cell>
        </row>
        <row r="1124">
          <cell r="B1124" t="str">
            <v>멀티콘센트접지6구</v>
          </cell>
          <cell r="C1124" t="str">
            <v>멀티콘센트</v>
          </cell>
          <cell r="D1124" t="str">
            <v>접지6구</v>
          </cell>
          <cell r="E1124">
            <v>2</v>
          </cell>
          <cell r="F1124" t="str">
            <v>EA</v>
          </cell>
          <cell r="G1124">
            <v>12400</v>
          </cell>
          <cell r="H1124">
            <v>24800</v>
          </cell>
          <cell r="J1124">
            <v>0</v>
          </cell>
          <cell r="L1124">
            <v>0</v>
          </cell>
        </row>
        <row r="1129">
          <cell r="B1129">
            <v>3105</v>
          </cell>
          <cell r="D1129" t="str">
            <v>계</v>
          </cell>
          <cell r="H1129">
            <v>340060</v>
          </cell>
          <cell r="J1129">
            <v>534198</v>
          </cell>
          <cell r="L1129">
            <v>0</v>
          </cell>
        </row>
        <row r="1130">
          <cell r="B1130">
            <v>2106</v>
          </cell>
          <cell r="C1130" t="str">
            <v>2.46 수지구 신봉동 889 (신리초교 와 홍천고교 사이 삼거리)</v>
          </cell>
        </row>
        <row r="1131">
          <cell r="B1131">
            <v>101</v>
          </cell>
          <cell r="C1131" t="str">
            <v>SPEED DOME CAMERA 철거</v>
          </cell>
          <cell r="D1131" t="str">
            <v>41만화소</v>
          </cell>
          <cell r="E1131">
            <v>1</v>
          </cell>
          <cell r="F1131" t="str">
            <v>EA</v>
          </cell>
          <cell r="G1131">
            <v>1064</v>
          </cell>
          <cell r="H1131">
            <v>1064</v>
          </cell>
          <cell r="I1131">
            <v>35490</v>
          </cell>
          <cell r="J1131">
            <v>35490</v>
          </cell>
          <cell r="K1131">
            <v>0</v>
          </cell>
          <cell r="L1131">
            <v>0</v>
          </cell>
        </row>
        <row r="1132">
          <cell r="B1132">
            <v>103</v>
          </cell>
          <cell r="C1132" t="str">
            <v>돔카메라 고정용 브래킷 설치</v>
          </cell>
          <cell r="D1132" t="str">
            <v>제작사양</v>
          </cell>
          <cell r="E1132">
            <v>1</v>
          </cell>
          <cell r="F1132" t="str">
            <v>EA</v>
          </cell>
          <cell r="G1132">
            <v>51035</v>
          </cell>
          <cell r="H1132">
            <v>51035</v>
          </cell>
          <cell r="I1132">
            <v>34514</v>
          </cell>
          <cell r="J1132">
            <v>34514</v>
          </cell>
          <cell r="K1132">
            <v>0</v>
          </cell>
          <cell r="L1132">
            <v>0</v>
          </cell>
        </row>
        <row r="1133">
          <cell r="B1133">
            <v>104</v>
          </cell>
          <cell r="C1133" t="str">
            <v>돔카메라 고정용 브래킷 철거</v>
          </cell>
          <cell r="D1133" t="str">
            <v>제작사양</v>
          </cell>
          <cell r="E1133">
            <v>1</v>
          </cell>
          <cell r="F1133" t="str">
            <v>EA</v>
          </cell>
          <cell r="G1133">
            <v>310</v>
          </cell>
          <cell r="H1133">
            <v>310</v>
          </cell>
          <cell r="I1133">
            <v>10353</v>
          </cell>
          <cell r="J1133">
            <v>10353</v>
          </cell>
          <cell r="K1133">
            <v>0</v>
          </cell>
          <cell r="L1133">
            <v>0</v>
          </cell>
        </row>
        <row r="1134">
          <cell r="B1134">
            <v>105</v>
          </cell>
          <cell r="C1134" t="str">
            <v>고정형 CAMERA 브래킷 설치</v>
          </cell>
          <cell r="D1134" t="str">
            <v>제작사양</v>
          </cell>
          <cell r="E1134">
            <v>1</v>
          </cell>
          <cell r="F1134" t="str">
            <v>EA</v>
          </cell>
          <cell r="G1134">
            <v>81035</v>
          </cell>
          <cell r="H1134">
            <v>81035</v>
          </cell>
          <cell r="I1134">
            <v>34514</v>
          </cell>
          <cell r="J1134">
            <v>34514</v>
          </cell>
          <cell r="K1134">
            <v>0</v>
          </cell>
          <cell r="L1134">
            <v>0</v>
          </cell>
        </row>
        <row r="1135">
          <cell r="B1135">
            <v>106</v>
          </cell>
          <cell r="C1135" t="str">
            <v>스피커 설치</v>
          </cell>
          <cell r="D1135" t="str">
            <v>20W, 8Ω</v>
          </cell>
          <cell r="E1135">
            <v>1</v>
          </cell>
          <cell r="F1135" t="str">
            <v>개</v>
          </cell>
          <cell r="G1135">
            <v>67035</v>
          </cell>
          <cell r="H1135">
            <v>67035</v>
          </cell>
          <cell r="I1135">
            <v>34514</v>
          </cell>
          <cell r="J1135">
            <v>34514</v>
          </cell>
          <cell r="K1135">
            <v>0</v>
          </cell>
          <cell r="L1135">
            <v>0</v>
          </cell>
        </row>
        <row r="1136">
          <cell r="B1136">
            <v>107</v>
          </cell>
          <cell r="C1136" t="str">
            <v>스피커 철거</v>
          </cell>
          <cell r="D1136">
            <v>0</v>
          </cell>
          <cell r="E1136">
            <v>1</v>
          </cell>
          <cell r="F1136" t="str">
            <v>개</v>
          </cell>
          <cell r="G1136">
            <v>310</v>
          </cell>
          <cell r="H1136">
            <v>310</v>
          </cell>
          <cell r="I1136">
            <v>10353</v>
          </cell>
          <cell r="J1136">
            <v>10353</v>
          </cell>
          <cell r="K1136">
            <v>0</v>
          </cell>
          <cell r="L1136">
            <v>0</v>
          </cell>
        </row>
        <row r="1137">
          <cell r="B1137">
            <v>108</v>
          </cell>
          <cell r="C1137" t="str">
            <v>경광등 설치</v>
          </cell>
          <cell r="D1137" t="str">
            <v>크세논램프 5W, ABS</v>
          </cell>
          <cell r="E1137">
            <v>1</v>
          </cell>
          <cell r="F1137" t="str">
            <v>개</v>
          </cell>
          <cell r="G1137">
            <v>50262</v>
          </cell>
          <cell r="H1137">
            <v>50262</v>
          </cell>
          <cell r="I1137">
            <v>8737</v>
          </cell>
          <cell r="J1137">
            <v>8737</v>
          </cell>
          <cell r="K1137">
            <v>0</v>
          </cell>
          <cell r="L1137">
            <v>0</v>
          </cell>
        </row>
        <row r="1138">
          <cell r="B1138">
            <v>109</v>
          </cell>
          <cell r="C1138" t="str">
            <v>경광등 철거</v>
          </cell>
          <cell r="D1138" t="str">
            <v>크세논램프 5W, ABS</v>
          </cell>
          <cell r="E1138">
            <v>1</v>
          </cell>
          <cell r="F1138" t="str">
            <v>개</v>
          </cell>
          <cell r="G1138">
            <v>131</v>
          </cell>
          <cell r="H1138">
            <v>131</v>
          </cell>
          <cell r="I1138">
            <v>4368</v>
          </cell>
          <cell r="J1138">
            <v>4368</v>
          </cell>
          <cell r="K1138">
            <v>0</v>
          </cell>
          <cell r="L1138">
            <v>0</v>
          </cell>
        </row>
        <row r="1139">
          <cell r="B1139">
            <v>112</v>
          </cell>
          <cell r="C1139" t="str">
            <v>비상벨 철거</v>
          </cell>
          <cell r="D1139">
            <v>0</v>
          </cell>
          <cell r="E1139">
            <v>1</v>
          </cell>
          <cell r="F1139" t="str">
            <v>개</v>
          </cell>
          <cell r="G1139">
            <v>157</v>
          </cell>
          <cell r="H1139">
            <v>157</v>
          </cell>
          <cell r="I1139">
            <v>5242</v>
          </cell>
          <cell r="J1139">
            <v>5242</v>
          </cell>
          <cell r="K1139">
            <v>0</v>
          </cell>
          <cell r="L1139">
            <v>0</v>
          </cell>
        </row>
        <row r="1140">
          <cell r="B1140">
            <v>119</v>
          </cell>
          <cell r="C1140" t="str">
            <v>써지보호기(영상) 철거</v>
          </cell>
          <cell r="D1140">
            <v>0</v>
          </cell>
          <cell r="E1140">
            <v>1</v>
          </cell>
          <cell r="F1140" t="str">
            <v>EA</v>
          </cell>
          <cell r="G1140">
            <v>226</v>
          </cell>
          <cell r="H1140">
            <v>226</v>
          </cell>
          <cell r="I1140">
            <v>7553</v>
          </cell>
          <cell r="J1140">
            <v>7553</v>
          </cell>
          <cell r="K1140">
            <v>0</v>
          </cell>
          <cell r="L1140">
            <v>0</v>
          </cell>
        </row>
        <row r="1141">
          <cell r="B1141">
            <v>120</v>
          </cell>
          <cell r="C1141" t="str">
            <v>CODEC 철거</v>
          </cell>
          <cell r="D1141" t="str">
            <v>MPEF-1/2/4, DUAL ENCODERING</v>
          </cell>
          <cell r="E1141">
            <v>1</v>
          </cell>
          <cell r="F1141" t="str">
            <v>대</v>
          </cell>
          <cell r="G1141">
            <v>517</v>
          </cell>
          <cell r="H1141">
            <v>517</v>
          </cell>
          <cell r="I1141">
            <v>17256</v>
          </cell>
          <cell r="J1141">
            <v>17256</v>
          </cell>
          <cell r="K1141">
            <v>0</v>
          </cell>
          <cell r="L1141">
            <v>0</v>
          </cell>
        </row>
        <row r="1142">
          <cell r="B1142">
            <v>121</v>
          </cell>
          <cell r="C1142" t="str">
            <v>동보방송장치 철거</v>
          </cell>
          <cell r="D1142" t="str">
            <v>AMP 내장(60W)</v>
          </cell>
          <cell r="E1142">
            <v>1</v>
          </cell>
          <cell r="F1142" t="str">
            <v>SET</v>
          </cell>
          <cell r="G1142">
            <v>1051</v>
          </cell>
          <cell r="H1142">
            <v>1051</v>
          </cell>
          <cell r="I1142">
            <v>35045</v>
          </cell>
          <cell r="J1142">
            <v>35045</v>
          </cell>
          <cell r="K1142">
            <v>0</v>
          </cell>
          <cell r="L1142">
            <v>0</v>
          </cell>
        </row>
        <row r="1143">
          <cell r="B1143">
            <v>122</v>
          </cell>
          <cell r="C1143" t="str">
            <v>시그널컨버터 철거</v>
          </cell>
          <cell r="D1143" t="str">
            <v>RS-232/485</v>
          </cell>
          <cell r="E1143">
            <v>1</v>
          </cell>
          <cell r="F1143" t="str">
            <v>SET</v>
          </cell>
          <cell r="G1143">
            <v>687</v>
          </cell>
          <cell r="H1143">
            <v>687</v>
          </cell>
          <cell r="I1143">
            <v>22902</v>
          </cell>
          <cell r="J1143">
            <v>22902</v>
          </cell>
          <cell r="K1143">
            <v>0</v>
          </cell>
          <cell r="L1143">
            <v>0</v>
          </cell>
        </row>
        <row r="1144">
          <cell r="B1144">
            <v>315</v>
          </cell>
          <cell r="C1144" t="str">
            <v>전원케이블 포설</v>
          </cell>
          <cell r="D1144" t="str">
            <v>VCT 1.5sq x 2C x 4열</v>
          </cell>
          <cell r="E1144">
            <v>9</v>
          </cell>
          <cell r="F1144" t="str">
            <v>m</v>
          </cell>
          <cell r="G1144">
            <v>2964</v>
          </cell>
          <cell r="H1144">
            <v>26676</v>
          </cell>
          <cell r="I1144">
            <v>11066</v>
          </cell>
          <cell r="J1144">
            <v>99594</v>
          </cell>
          <cell r="K1144">
            <v>0</v>
          </cell>
          <cell r="L1144">
            <v>0</v>
          </cell>
        </row>
        <row r="1145">
          <cell r="B1145">
            <v>317</v>
          </cell>
          <cell r="C1145" t="str">
            <v>스피커케이블</v>
          </cell>
          <cell r="D1145" t="str">
            <v>SW 2300</v>
          </cell>
          <cell r="E1145">
            <v>2.5</v>
          </cell>
          <cell r="F1145" t="str">
            <v>m</v>
          </cell>
          <cell r="G1145">
            <v>1285</v>
          </cell>
          <cell r="H1145">
            <v>3212</v>
          </cell>
          <cell r="I1145">
            <v>2621</v>
          </cell>
          <cell r="J1145">
            <v>6552</v>
          </cell>
          <cell r="K1145">
            <v>0</v>
          </cell>
          <cell r="L1145">
            <v>0</v>
          </cell>
        </row>
        <row r="1146">
          <cell r="B1146">
            <v>318</v>
          </cell>
          <cell r="C1146" t="str">
            <v>LAN 케이블 포설</v>
          </cell>
          <cell r="D1146" t="str">
            <v>UTP Cat 6 4P x 1열</v>
          </cell>
          <cell r="E1146">
            <v>10.5</v>
          </cell>
          <cell r="F1146" t="str">
            <v>m</v>
          </cell>
          <cell r="G1146">
            <v>557</v>
          </cell>
          <cell r="H1146">
            <v>5848</v>
          </cell>
          <cell r="I1146">
            <v>4068</v>
          </cell>
          <cell r="J1146">
            <v>42714</v>
          </cell>
          <cell r="K1146">
            <v>0</v>
          </cell>
          <cell r="L1146">
            <v>0</v>
          </cell>
        </row>
        <row r="1147">
          <cell r="B1147">
            <v>321</v>
          </cell>
          <cell r="C1147" t="str">
            <v>LAN 케이블 포설</v>
          </cell>
          <cell r="D1147" t="str">
            <v>UTP Cat 6 4P x 4열</v>
          </cell>
          <cell r="E1147">
            <v>9</v>
          </cell>
          <cell r="F1147" t="str">
            <v>m</v>
          </cell>
          <cell r="G1147">
            <v>2156</v>
          </cell>
          <cell r="H1147">
            <v>19404</v>
          </cell>
          <cell r="I1147">
            <v>13833</v>
          </cell>
          <cell r="J1147">
            <v>124497</v>
          </cell>
          <cell r="K1147">
            <v>0</v>
          </cell>
          <cell r="L1147">
            <v>0</v>
          </cell>
        </row>
        <row r="1148">
          <cell r="B1148" t="str">
            <v>멀티콘센트접지2구</v>
          </cell>
          <cell r="C1148" t="str">
            <v>멀티콘센트</v>
          </cell>
          <cell r="D1148" t="str">
            <v>접지2구</v>
          </cell>
          <cell r="E1148">
            <v>1</v>
          </cell>
          <cell r="F1148" t="str">
            <v>EA</v>
          </cell>
          <cell r="G1148">
            <v>6300</v>
          </cell>
          <cell r="H1148">
            <v>6300</v>
          </cell>
          <cell r="J1148">
            <v>0</v>
          </cell>
          <cell r="L1148">
            <v>0</v>
          </cell>
        </row>
        <row r="1149">
          <cell r="B1149" t="str">
            <v>멀티콘센트접지6구</v>
          </cell>
          <cell r="C1149" t="str">
            <v>멀티콘센트</v>
          </cell>
          <cell r="D1149" t="str">
            <v>접지6구</v>
          </cell>
          <cell r="E1149">
            <v>2</v>
          </cell>
          <cell r="F1149" t="str">
            <v>EA</v>
          </cell>
          <cell r="G1149">
            <v>12400</v>
          </cell>
          <cell r="H1149">
            <v>24800</v>
          </cell>
          <cell r="J1149">
            <v>0</v>
          </cell>
          <cell r="L1149">
            <v>0</v>
          </cell>
        </row>
        <row r="1154">
          <cell r="B1154">
            <v>3106</v>
          </cell>
          <cell r="D1154" t="str">
            <v>계</v>
          </cell>
          <cell r="H1154">
            <v>340060</v>
          </cell>
          <cell r="J1154">
            <v>534198</v>
          </cell>
          <cell r="L1154">
            <v>0</v>
          </cell>
        </row>
        <row r="1155">
          <cell r="B1155">
            <v>2107</v>
          </cell>
          <cell r="C1155" t="str">
            <v>2.47 수지구 신봉동 496-1 (신봉성당 입구)</v>
          </cell>
        </row>
        <row r="1156">
          <cell r="B1156">
            <v>101</v>
          </cell>
          <cell r="C1156" t="str">
            <v>SPEED DOME CAMERA 철거</v>
          </cell>
          <cell r="D1156" t="str">
            <v>41만화소</v>
          </cell>
          <cell r="E1156">
            <v>1</v>
          </cell>
          <cell r="F1156" t="str">
            <v>EA</v>
          </cell>
          <cell r="G1156">
            <v>1064</v>
          </cell>
          <cell r="H1156">
            <v>1064</v>
          </cell>
          <cell r="I1156">
            <v>35490</v>
          </cell>
          <cell r="J1156">
            <v>35490</v>
          </cell>
          <cell r="K1156">
            <v>0</v>
          </cell>
          <cell r="L1156">
            <v>0</v>
          </cell>
        </row>
        <row r="1157">
          <cell r="B1157">
            <v>103</v>
          </cell>
          <cell r="C1157" t="str">
            <v>돔카메라 고정용 브래킷 설치</v>
          </cell>
          <cell r="D1157" t="str">
            <v>제작사양</v>
          </cell>
          <cell r="E1157">
            <v>1</v>
          </cell>
          <cell r="F1157" t="str">
            <v>EA</v>
          </cell>
          <cell r="G1157">
            <v>51035</v>
          </cell>
          <cell r="H1157">
            <v>51035</v>
          </cell>
          <cell r="I1157">
            <v>34514</v>
          </cell>
          <cell r="J1157">
            <v>34514</v>
          </cell>
          <cell r="K1157">
            <v>0</v>
          </cell>
          <cell r="L1157">
            <v>0</v>
          </cell>
        </row>
        <row r="1158">
          <cell r="B1158">
            <v>104</v>
          </cell>
          <cell r="C1158" t="str">
            <v>돔카메라 고정용 브래킷 철거</v>
          </cell>
          <cell r="D1158" t="str">
            <v>제작사양</v>
          </cell>
          <cell r="E1158">
            <v>1</v>
          </cell>
          <cell r="F1158" t="str">
            <v>EA</v>
          </cell>
          <cell r="G1158">
            <v>310</v>
          </cell>
          <cell r="H1158">
            <v>310</v>
          </cell>
          <cell r="I1158">
            <v>10353</v>
          </cell>
          <cell r="J1158">
            <v>10353</v>
          </cell>
          <cell r="K1158">
            <v>0</v>
          </cell>
          <cell r="L1158">
            <v>0</v>
          </cell>
        </row>
        <row r="1159">
          <cell r="B1159">
            <v>105</v>
          </cell>
          <cell r="C1159" t="str">
            <v>고정형 CAMERA 브래킷 설치</v>
          </cell>
          <cell r="D1159" t="str">
            <v>제작사양</v>
          </cell>
          <cell r="E1159">
            <v>1</v>
          </cell>
          <cell r="F1159" t="str">
            <v>EA</v>
          </cell>
          <cell r="G1159">
            <v>81035</v>
          </cell>
          <cell r="H1159">
            <v>81035</v>
          </cell>
          <cell r="I1159">
            <v>34514</v>
          </cell>
          <cell r="J1159">
            <v>34514</v>
          </cell>
          <cell r="K1159">
            <v>0</v>
          </cell>
          <cell r="L1159">
            <v>0</v>
          </cell>
        </row>
        <row r="1160">
          <cell r="B1160">
            <v>106</v>
          </cell>
          <cell r="C1160" t="str">
            <v>스피커 설치</v>
          </cell>
          <cell r="D1160" t="str">
            <v>20W, 8Ω</v>
          </cell>
          <cell r="E1160">
            <v>1</v>
          </cell>
          <cell r="F1160" t="str">
            <v>개</v>
          </cell>
          <cell r="G1160">
            <v>67035</v>
          </cell>
          <cell r="H1160">
            <v>67035</v>
          </cell>
          <cell r="I1160">
            <v>34514</v>
          </cell>
          <cell r="J1160">
            <v>34514</v>
          </cell>
          <cell r="K1160">
            <v>0</v>
          </cell>
          <cell r="L1160">
            <v>0</v>
          </cell>
        </row>
        <row r="1161">
          <cell r="B1161">
            <v>107</v>
          </cell>
          <cell r="C1161" t="str">
            <v>스피커 철거</v>
          </cell>
          <cell r="D1161">
            <v>0</v>
          </cell>
          <cell r="E1161">
            <v>1</v>
          </cell>
          <cell r="F1161" t="str">
            <v>개</v>
          </cell>
          <cell r="G1161">
            <v>310</v>
          </cell>
          <cell r="H1161">
            <v>310</v>
          </cell>
          <cell r="I1161">
            <v>10353</v>
          </cell>
          <cell r="J1161">
            <v>10353</v>
          </cell>
          <cell r="K1161">
            <v>0</v>
          </cell>
          <cell r="L1161">
            <v>0</v>
          </cell>
        </row>
        <row r="1162">
          <cell r="B1162">
            <v>108</v>
          </cell>
          <cell r="C1162" t="str">
            <v>경광등 설치</v>
          </cell>
          <cell r="D1162" t="str">
            <v>크세논램프 5W, ABS</v>
          </cell>
          <cell r="E1162">
            <v>1</v>
          </cell>
          <cell r="F1162" t="str">
            <v>개</v>
          </cell>
          <cell r="G1162">
            <v>50262</v>
          </cell>
          <cell r="H1162">
            <v>50262</v>
          </cell>
          <cell r="I1162">
            <v>8737</v>
          </cell>
          <cell r="J1162">
            <v>8737</v>
          </cell>
          <cell r="K1162">
            <v>0</v>
          </cell>
          <cell r="L1162">
            <v>0</v>
          </cell>
        </row>
        <row r="1163">
          <cell r="B1163">
            <v>109</v>
          </cell>
          <cell r="C1163" t="str">
            <v>경광등 철거</v>
          </cell>
          <cell r="D1163" t="str">
            <v>크세논램프 5W, ABS</v>
          </cell>
          <cell r="E1163">
            <v>1</v>
          </cell>
          <cell r="F1163" t="str">
            <v>개</v>
          </cell>
          <cell r="G1163">
            <v>131</v>
          </cell>
          <cell r="H1163">
            <v>131</v>
          </cell>
          <cell r="I1163">
            <v>4368</v>
          </cell>
          <cell r="J1163">
            <v>4368</v>
          </cell>
          <cell r="K1163">
            <v>0</v>
          </cell>
          <cell r="L1163">
            <v>0</v>
          </cell>
        </row>
        <row r="1164">
          <cell r="B1164">
            <v>112</v>
          </cell>
          <cell r="C1164" t="str">
            <v>비상벨 철거</v>
          </cell>
          <cell r="D1164">
            <v>0</v>
          </cell>
          <cell r="E1164">
            <v>1</v>
          </cell>
          <cell r="F1164" t="str">
            <v>개</v>
          </cell>
          <cell r="G1164">
            <v>157</v>
          </cell>
          <cell r="H1164">
            <v>157</v>
          </cell>
          <cell r="I1164">
            <v>5242</v>
          </cell>
          <cell r="J1164">
            <v>5242</v>
          </cell>
          <cell r="K1164">
            <v>0</v>
          </cell>
          <cell r="L1164">
            <v>0</v>
          </cell>
        </row>
        <row r="1165">
          <cell r="B1165">
            <v>119</v>
          </cell>
          <cell r="C1165" t="str">
            <v>써지보호기(영상) 철거</v>
          </cell>
          <cell r="D1165">
            <v>0</v>
          </cell>
          <cell r="E1165">
            <v>1</v>
          </cell>
          <cell r="F1165" t="str">
            <v>EA</v>
          </cell>
          <cell r="G1165">
            <v>226</v>
          </cell>
          <cell r="H1165">
            <v>226</v>
          </cell>
          <cell r="I1165">
            <v>7553</v>
          </cell>
          <cell r="J1165">
            <v>7553</v>
          </cell>
          <cell r="K1165">
            <v>0</v>
          </cell>
          <cell r="L1165">
            <v>0</v>
          </cell>
        </row>
        <row r="1166">
          <cell r="B1166">
            <v>120</v>
          </cell>
          <cell r="C1166" t="str">
            <v>CODEC 철거</v>
          </cell>
          <cell r="D1166" t="str">
            <v>MPEF-1/2/4, DUAL ENCODERING</v>
          </cell>
          <cell r="E1166">
            <v>1</v>
          </cell>
          <cell r="F1166" t="str">
            <v>대</v>
          </cell>
          <cell r="G1166">
            <v>517</v>
          </cell>
          <cell r="H1166">
            <v>517</v>
          </cell>
          <cell r="I1166">
            <v>17256</v>
          </cell>
          <cell r="J1166">
            <v>17256</v>
          </cell>
          <cell r="K1166">
            <v>0</v>
          </cell>
          <cell r="L1166">
            <v>0</v>
          </cell>
        </row>
        <row r="1167">
          <cell r="B1167">
            <v>121</v>
          </cell>
          <cell r="C1167" t="str">
            <v>동보방송장치 철거</v>
          </cell>
          <cell r="D1167" t="str">
            <v>AMP 내장(60W)</v>
          </cell>
          <cell r="E1167">
            <v>1</v>
          </cell>
          <cell r="F1167" t="str">
            <v>SET</v>
          </cell>
          <cell r="G1167">
            <v>1051</v>
          </cell>
          <cell r="H1167">
            <v>1051</v>
          </cell>
          <cell r="I1167">
            <v>35045</v>
          </cell>
          <cell r="J1167">
            <v>35045</v>
          </cell>
          <cell r="K1167">
            <v>0</v>
          </cell>
          <cell r="L1167">
            <v>0</v>
          </cell>
        </row>
        <row r="1168">
          <cell r="B1168">
            <v>122</v>
          </cell>
          <cell r="C1168" t="str">
            <v>시그널컨버터 철거</v>
          </cell>
          <cell r="D1168" t="str">
            <v>RS-232/485</v>
          </cell>
          <cell r="E1168">
            <v>1</v>
          </cell>
          <cell r="F1168" t="str">
            <v>SET</v>
          </cell>
          <cell r="G1168">
            <v>687</v>
          </cell>
          <cell r="H1168">
            <v>687</v>
          </cell>
          <cell r="I1168">
            <v>22902</v>
          </cell>
          <cell r="J1168">
            <v>22902</v>
          </cell>
          <cell r="K1168">
            <v>0</v>
          </cell>
          <cell r="L1168">
            <v>0</v>
          </cell>
        </row>
        <row r="1169">
          <cell r="B1169">
            <v>316</v>
          </cell>
          <cell r="C1169" t="str">
            <v>전원케이블 포설</v>
          </cell>
          <cell r="D1169" t="str">
            <v>VCT 1.5sq x 2C x 5열</v>
          </cell>
          <cell r="E1169">
            <v>9</v>
          </cell>
          <cell r="F1169" t="str">
            <v>m</v>
          </cell>
          <cell r="G1169">
            <v>3701</v>
          </cell>
          <cell r="H1169">
            <v>33309</v>
          </cell>
          <cell r="I1169">
            <v>13670</v>
          </cell>
          <cell r="J1169">
            <v>123030</v>
          </cell>
          <cell r="K1169">
            <v>0</v>
          </cell>
          <cell r="L1169">
            <v>0</v>
          </cell>
        </row>
        <row r="1170">
          <cell r="B1170">
            <v>317</v>
          </cell>
          <cell r="C1170" t="str">
            <v>스피커케이블</v>
          </cell>
          <cell r="D1170" t="str">
            <v>SW 2300</v>
          </cell>
          <cell r="E1170">
            <v>2.5</v>
          </cell>
          <cell r="F1170" t="str">
            <v>m</v>
          </cell>
          <cell r="G1170">
            <v>1285</v>
          </cell>
          <cell r="H1170">
            <v>3212</v>
          </cell>
          <cell r="I1170">
            <v>2621</v>
          </cell>
          <cell r="J1170">
            <v>6552</v>
          </cell>
          <cell r="K1170">
            <v>0</v>
          </cell>
          <cell r="L1170">
            <v>0</v>
          </cell>
        </row>
        <row r="1171">
          <cell r="B1171">
            <v>318</v>
          </cell>
          <cell r="C1171" t="str">
            <v>LAN 케이블 포설</v>
          </cell>
          <cell r="D1171" t="str">
            <v>UTP Cat 6 4P x 1열</v>
          </cell>
          <cell r="E1171">
            <v>10.5</v>
          </cell>
          <cell r="F1171" t="str">
            <v>m</v>
          </cell>
          <cell r="G1171">
            <v>557</v>
          </cell>
          <cell r="H1171">
            <v>5848</v>
          </cell>
          <cell r="I1171">
            <v>4068</v>
          </cell>
          <cell r="J1171">
            <v>42714</v>
          </cell>
          <cell r="K1171">
            <v>0</v>
          </cell>
          <cell r="L1171">
            <v>0</v>
          </cell>
        </row>
        <row r="1172">
          <cell r="B1172">
            <v>322</v>
          </cell>
          <cell r="C1172" t="str">
            <v>LAN 케이블 포설</v>
          </cell>
          <cell r="D1172" t="str">
            <v>UTP Cat 6 4P x 5열</v>
          </cell>
          <cell r="E1172">
            <v>9</v>
          </cell>
          <cell r="F1172" t="str">
            <v>m</v>
          </cell>
          <cell r="G1172">
            <v>2690</v>
          </cell>
          <cell r="H1172">
            <v>24210</v>
          </cell>
          <cell r="I1172">
            <v>17088</v>
          </cell>
          <cell r="J1172">
            <v>153792</v>
          </cell>
          <cell r="K1172">
            <v>0</v>
          </cell>
          <cell r="L1172">
            <v>0</v>
          </cell>
        </row>
        <row r="1173">
          <cell r="B1173" t="str">
            <v>멀티콘센트접지2구</v>
          </cell>
          <cell r="C1173" t="str">
            <v>멀티콘센트</v>
          </cell>
          <cell r="D1173" t="str">
            <v>접지2구</v>
          </cell>
          <cell r="E1173">
            <v>1</v>
          </cell>
          <cell r="F1173" t="str">
            <v>EA</v>
          </cell>
          <cell r="G1173">
            <v>6300</v>
          </cell>
          <cell r="H1173">
            <v>6300</v>
          </cell>
          <cell r="J1173">
            <v>0</v>
          </cell>
          <cell r="L1173">
            <v>0</v>
          </cell>
        </row>
        <row r="1174">
          <cell r="B1174" t="str">
            <v>멀티콘센트접지6구</v>
          </cell>
          <cell r="C1174" t="str">
            <v>멀티콘센트</v>
          </cell>
          <cell r="D1174" t="str">
            <v>접지6구</v>
          </cell>
          <cell r="E1174">
            <v>2</v>
          </cell>
          <cell r="F1174" t="str">
            <v>EA</v>
          </cell>
          <cell r="G1174">
            <v>12400</v>
          </cell>
          <cell r="H1174">
            <v>24800</v>
          </cell>
          <cell r="J1174">
            <v>0</v>
          </cell>
          <cell r="L1174">
            <v>0</v>
          </cell>
        </row>
        <row r="1179">
          <cell r="B1179">
            <v>3107</v>
          </cell>
          <cell r="D1179" t="str">
            <v>계</v>
          </cell>
          <cell r="H1179">
            <v>351499</v>
          </cell>
          <cell r="J1179">
            <v>586929</v>
          </cell>
          <cell r="L1179">
            <v>0</v>
          </cell>
        </row>
        <row r="1180">
          <cell r="B1180">
            <v>2108</v>
          </cell>
          <cell r="C1180" t="str">
            <v>2.48 수지구 신봉동 402-2 (자율방범 초소 삼거리 뒷편 삼거리)</v>
          </cell>
        </row>
        <row r="1181">
          <cell r="B1181">
            <v>101</v>
          </cell>
          <cell r="C1181" t="str">
            <v>SPEED DOME CAMERA 철거</v>
          </cell>
          <cell r="D1181" t="str">
            <v>41만화소</v>
          </cell>
          <cell r="E1181">
            <v>1</v>
          </cell>
          <cell r="F1181" t="str">
            <v>EA</v>
          </cell>
          <cell r="G1181">
            <v>1064</v>
          </cell>
          <cell r="H1181">
            <v>1064</v>
          </cell>
          <cell r="I1181">
            <v>35490</v>
          </cell>
          <cell r="J1181">
            <v>35490</v>
          </cell>
          <cell r="K1181">
            <v>0</v>
          </cell>
          <cell r="L1181">
            <v>0</v>
          </cell>
        </row>
        <row r="1182">
          <cell r="B1182">
            <v>103</v>
          </cell>
          <cell r="C1182" t="str">
            <v>돔카메라 고정용 브래킷 설치</v>
          </cell>
          <cell r="D1182" t="str">
            <v>제작사양</v>
          </cell>
          <cell r="E1182">
            <v>1</v>
          </cell>
          <cell r="F1182" t="str">
            <v>EA</v>
          </cell>
          <cell r="G1182">
            <v>51035</v>
          </cell>
          <cell r="H1182">
            <v>51035</v>
          </cell>
          <cell r="I1182">
            <v>34514</v>
          </cell>
          <cell r="J1182">
            <v>34514</v>
          </cell>
          <cell r="K1182">
            <v>0</v>
          </cell>
          <cell r="L1182">
            <v>0</v>
          </cell>
        </row>
        <row r="1183">
          <cell r="B1183">
            <v>104</v>
          </cell>
          <cell r="C1183" t="str">
            <v>돔카메라 고정용 브래킷 철거</v>
          </cell>
          <cell r="D1183" t="str">
            <v>제작사양</v>
          </cell>
          <cell r="E1183">
            <v>1</v>
          </cell>
          <cell r="F1183" t="str">
            <v>EA</v>
          </cell>
          <cell r="G1183">
            <v>310</v>
          </cell>
          <cell r="H1183">
            <v>310</v>
          </cell>
          <cell r="I1183">
            <v>10353</v>
          </cell>
          <cell r="J1183">
            <v>10353</v>
          </cell>
          <cell r="K1183">
            <v>0</v>
          </cell>
          <cell r="L1183">
            <v>0</v>
          </cell>
        </row>
        <row r="1184">
          <cell r="B1184">
            <v>105</v>
          </cell>
          <cell r="C1184" t="str">
            <v>고정형 CAMERA 브래킷 설치</v>
          </cell>
          <cell r="D1184" t="str">
            <v>제작사양</v>
          </cell>
          <cell r="E1184">
            <v>1</v>
          </cell>
          <cell r="F1184" t="str">
            <v>EA</v>
          </cell>
          <cell r="G1184">
            <v>81035</v>
          </cell>
          <cell r="H1184">
            <v>81035</v>
          </cell>
          <cell r="I1184">
            <v>34514</v>
          </cell>
          <cell r="J1184">
            <v>34514</v>
          </cell>
          <cell r="K1184">
            <v>0</v>
          </cell>
          <cell r="L1184">
            <v>0</v>
          </cell>
        </row>
        <row r="1185">
          <cell r="B1185">
            <v>106</v>
          </cell>
          <cell r="C1185" t="str">
            <v>스피커 설치</v>
          </cell>
          <cell r="D1185" t="str">
            <v>20W, 8Ω</v>
          </cell>
          <cell r="E1185">
            <v>1</v>
          </cell>
          <cell r="F1185" t="str">
            <v>개</v>
          </cell>
          <cell r="G1185">
            <v>67035</v>
          </cell>
          <cell r="H1185">
            <v>67035</v>
          </cell>
          <cell r="I1185">
            <v>34514</v>
          </cell>
          <cell r="J1185">
            <v>34514</v>
          </cell>
          <cell r="K1185">
            <v>0</v>
          </cell>
          <cell r="L1185">
            <v>0</v>
          </cell>
        </row>
        <row r="1186">
          <cell r="B1186">
            <v>107</v>
          </cell>
          <cell r="C1186" t="str">
            <v>스피커 철거</v>
          </cell>
          <cell r="D1186">
            <v>0</v>
          </cell>
          <cell r="E1186">
            <v>1</v>
          </cell>
          <cell r="F1186" t="str">
            <v>개</v>
          </cell>
          <cell r="G1186">
            <v>310</v>
          </cell>
          <cell r="H1186">
            <v>310</v>
          </cell>
          <cell r="I1186">
            <v>10353</v>
          </cell>
          <cell r="J1186">
            <v>10353</v>
          </cell>
          <cell r="K1186">
            <v>0</v>
          </cell>
          <cell r="L1186">
            <v>0</v>
          </cell>
        </row>
        <row r="1187">
          <cell r="B1187">
            <v>108</v>
          </cell>
          <cell r="C1187" t="str">
            <v>경광등 설치</v>
          </cell>
          <cell r="D1187" t="str">
            <v>크세논램프 5W, ABS</v>
          </cell>
          <cell r="E1187">
            <v>1</v>
          </cell>
          <cell r="F1187" t="str">
            <v>개</v>
          </cell>
          <cell r="G1187">
            <v>50262</v>
          </cell>
          <cell r="H1187">
            <v>50262</v>
          </cell>
          <cell r="I1187">
            <v>8737</v>
          </cell>
          <cell r="J1187">
            <v>8737</v>
          </cell>
          <cell r="K1187">
            <v>0</v>
          </cell>
          <cell r="L1187">
            <v>0</v>
          </cell>
        </row>
        <row r="1188">
          <cell r="B1188">
            <v>109</v>
          </cell>
          <cell r="C1188" t="str">
            <v>경광등 철거</v>
          </cell>
          <cell r="D1188" t="str">
            <v>크세논램프 5W, ABS</v>
          </cell>
          <cell r="E1188">
            <v>1</v>
          </cell>
          <cell r="F1188" t="str">
            <v>개</v>
          </cell>
          <cell r="G1188">
            <v>131</v>
          </cell>
          <cell r="H1188">
            <v>131</v>
          </cell>
          <cell r="I1188">
            <v>4368</v>
          </cell>
          <cell r="J1188">
            <v>4368</v>
          </cell>
          <cell r="K1188">
            <v>0</v>
          </cell>
          <cell r="L1188">
            <v>0</v>
          </cell>
        </row>
        <row r="1189">
          <cell r="B1189">
            <v>112</v>
          </cell>
          <cell r="C1189" t="str">
            <v>비상벨 철거</v>
          </cell>
          <cell r="D1189">
            <v>0</v>
          </cell>
          <cell r="E1189">
            <v>1</v>
          </cell>
          <cell r="F1189" t="str">
            <v>개</v>
          </cell>
          <cell r="G1189">
            <v>157</v>
          </cell>
          <cell r="H1189">
            <v>157</v>
          </cell>
          <cell r="I1189">
            <v>5242</v>
          </cell>
          <cell r="J1189">
            <v>5242</v>
          </cell>
          <cell r="K1189">
            <v>0</v>
          </cell>
          <cell r="L1189">
            <v>0</v>
          </cell>
        </row>
        <row r="1190">
          <cell r="B1190">
            <v>119</v>
          </cell>
          <cell r="C1190" t="str">
            <v>써지보호기(영상) 철거</v>
          </cell>
          <cell r="D1190">
            <v>0</v>
          </cell>
          <cell r="E1190">
            <v>1</v>
          </cell>
          <cell r="F1190" t="str">
            <v>EA</v>
          </cell>
          <cell r="G1190">
            <v>226</v>
          </cell>
          <cell r="H1190">
            <v>226</v>
          </cell>
          <cell r="I1190">
            <v>7553</v>
          </cell>
          <cell r="J1190">
            <v>7553</v>
          </cell>
          <cell r="K1190">
            <v>0</v>
          </cell>
          <cell r="L1190">
            <v>0</v>
          </cell>
        </row>
        <row r="1191">
          <cell r="B1191">
            <v>120</v>
          </cell>
          <cell r="C1191" t="str">
            <v>CODEC 철거</v>
          </cell>
          <cell r="D1191" t="str">
            <v>MPEF-1/2/4, DUAL ENCODERING</v>
          </cell>
          <cell r="E1191">
            <v>1</v>
          </cell>
          <cell r="F1191" t="str">
            <v>대</v>
          </cell>
          <cell r="G1191">
            <v>517</v>
          </cell>
          <cell r="H1191">
            <v>517</v>
          </cell>
          <cell r="I1191">
            <v>17256</v>
          </cell>
          <cell r="J1191">
            <v>17256</v>
          </cell>
          <cell r="K1191">
            <v>0</v>
          </cell>
          <cell r="L1191">
            <v>0</v>
          </cell>
        </row>
        <row r="1192">
          <cell r="B1192">
            <v>121</v>
          </cell>
          <cell r="C1192" t="str">
            <v>동보방송장치 철거</v>
          </cell>
          <cell r="D1192" t="str">
            <v>AMP 내장(60W)</v>
          </cell>
          <cell r="E1192">
            <v>1</v>
          </cell>
          <cell r="F1192" t="str">
            <v>SET</v>
          </cell>
          <cell r="G1192">
            <v>1051</v>
          </cell>
          <cell r="H1192">
            <v>1051</v>
          </cell>
          <cell r="I1192">
            <v>35045</v>
          </cell>
          <cell r="J1192">
            <v>35045</v>
          </cell>
          <cell r="K1192">
            <v>0</v>
          </cell>
          <cell r="L1192">
            <v>0</v>
          </cell>
        </row>
        <row r="1193">
          <cell r="B1193">
            <v>122</v>
          </cell>
          <cell r="C1193" t="str">
            <v>시그널컨버터 철거</v>
          </cell>
          <cell r="D1193" t="str">
            <v>RS-232/485</v>
          </cell>
          <cell r="E1193">
            <v>1</v>
          </cell>
          <cell r="F1193" t="str">
            <v>SET</v>
          </cell>
          <cell r="G1193">
            <v>687</v>
          </cell>
          <cell r="H1193">
            <v>687</v>
          </cell>
          <cell r="I1193">
            <v>22902</v>
          </cell>
          <cell r="J1193">
            <v>22902</v>
          </cell>
          <cell r="K1193">
            <v>0</v>
          </cell>
          <cell r="L1193">
            <v>0</v>
          </cell>
        </row>
        <row r="1194">
          <cell r="B1194">
            <v>316</v>
          </cell>
          <cell r="C1194" t="str">
            <v>전원케이블 포설</v>
          </cell>
          <cell r="D1194" t="str">
            <v>VCT 1.5sq x 2C x 5열</v>
          </cell>
          <cell r="E1194">
            <v>9</v>
          </cell>
          <cell r="F1194" t="str">
            <v>m</v>
          </cell>
          <cell r="G1194">
            <v>3701</v>
          </cell>
          <cell r="H1194">
            <v>33309</v>
          </cell>
          <cell r="I1194">
            <v>13670</v>
          </cell>
          <cell r="J1194">
            <v>123030</v>
          </cell>
          <cell r="K1194">
            <v>0</v>
          </cell>
          <cell r="L1194">
            <v>0</v>
          </cell>
        </row>
        <row r="1195">
          <cell r="B1195">
            <v>317</v>
          </cell>
          <cell r="C1195" t="str">
            <v>스피커케이블</v>
          </cell>
          <cell r="D1195" t="str">
            <v>SW 2300</v>
          </cell>
          <cell r="E1195">
            <v>2.5</v>
          </cell>
          <cell r="F1195" t="str">
            <v>m</v>
          </cell>
          <cell r="G1195">
            <v>1285</v>
          </cell>
          <cell r="H1195">
            <v>3212</v>
          </cell>
          <cell r="I1195">
            <v>2621</v>
          </cell>
          <cell r="J1195">
            <v>6552</v>
          </cell>
          <cell r="K1195">
            <v>0</v>
          </cell>
          <cell r="L1195">
            <v>0</v>
          </cell>
        </row>
        <row r="1196">
          <cell r="B1196">
            <v>318</v>
          </cell>
          <cell r="C1196" t="str">
            <v>LAN 케이블 포설</v>
          </cell>
          <cell r="D1196" t="str">
            <v>UTP Cat 6 4P x 1열</v>
          </cell>
          <cell r="E1196">
            <v>10.5</v>
          </cell>
          <cell r="F1196" t="str">
            <v>m</v>
          </cell>
          <cell r="G1196">
            <v>557</v>
          </cell>
          <cell r="H1196">
            <v>5848</v>
          </cell>
          <cell r="I1196">
            <v>4068</v>
          </cell>
          <cell r="J1196">
            <v>42714</v>
          </cell>
          <cell r="K1196">
            <v>0</v>
          </cell>
          <cell r="L1196">
            <v>0</v>
          </cell>
        </row>
        <row r="1197">
          <cell r="B1197">
            <v>322</v>
          </cell>
          <cell r="C1197" t="str">
            <v>LAN 케이블 포설</v>
          </cell>
          <cell r="D1197" t="str">
            <v>UTP Cat 6 4P x 5열</v>
          </cell>
          <cell r="E1197">
            <v>9</v>
          </cell>
          <cell r="F1197" t="str">
            <v>m</v>
          </cell>
          <cell r="G1197">
            <v>2690</v>
          </cell>
          <cell r="H1197">
            <v>24210</v>
          </cell>
          <cell r="I1197">
            <v>17088</v>
          </cell>
          <cell r="J1197">
            <v>153792</v>
          </cell>
          <cell r="K1197">
            <v>0</v>
          </cell>
          <cell r="L1197">
            <v>0</v>
          </cell>
        </row>
        <row r="1198">
          <cell r="B1198" t="str">
            <v>멀티콘센트접지2구</v>
          </cell>
          <cell r="C1198" t="str">
            <v>멀티콘센트</v>
          </cell>
          <cell r="D1198" t="str">
            <v>접지2구</v>
          </cell>
          <cell r="E1198">
            <v>1</v>
          </cell>
          <cell r="F1198" t="str">
            <v>EA</v>
          </cell>
          <cell r="G1198">
            <v>6300</v>
          </cell>
          <cell r="H1198">
            <v>6300</v>
          </cell>
          <cell r="J1198">
            <v>0</v>
          </cell>
          <cell r="L1198">
            <v>0</v>
          </cell>
        </row>
        <row r="1199">
          <cell r="B1199" t="str">
            <v>멀티콘센트접지6구</v>
          </cell>
          <cell r="C1199" t="str">
            <v>멀티콘센트</v>
          </cell>
          <cell r="D1199" t="str">
            <v>접지6구</v>
          </cell>
          <cell r="E1199">
            <v>2</v>
          </cell>
          <cell r="F1199" t="str">
            <v>EA</v>
          </cell>
          <cell r="G1199">
            <v>12400</v>
          </cell>
          <cell r="H1199">
            <v>24800</v>
          </cell>
          <cell r="J1199">
            <v>0</v>
          </cell>
          <cell r="L1199">
            <v>0</v>
          </cell>
        </row>
        <row r="1204">
          <cell r="B1204">
            <v>3108</v>
          </cell>
          <cell r="D1204" t="str">
            <v>계</v>
          </cell>
          <cell r="H1204">
            <v>351499</v>
          </cell>
          <cell r="J1204">
            <v>586929</v>
          </cell>
          <cell r="L1204">
            <v>0</v>
          </cell>
        </row>
        <row r="1205">
          <cell r="B1205">
            <v>2109</v>
          </cell>
          <cell r="C1205" t="str">
            <v>2.49 수지구 죽전동 1173-2 (MVP 카센타 앞)</v>
          </cell>
        </row>
        <row r="1206">
          <cell r="B1206">
            <v>101</v>
          </cell>
          <cell r="C1206" t="str">
            <v>SPEED DOME CAMERA 철거</v>
          </cell>
          <cell r="D1206" t="str">
            <v>41만화소</v>
          </cell>
          <cell r="E1206">
            <v>1</v>
          </cell>
          <cell r="F1206" t="str">
            <v>EA</v>
          </cell>
          <cell r="G1206">
            <v>1064</v>
          </cell>
          <cell r="H1206">
            <v>1064</v>
          </cell>
          <cell r="I1206">
            <v>35490</v>
          </cell>
          <cell r="J1206">
            <v>35490</v>
          </cell>
          <cell r="K1206">
            <v>0</v>
          </cell>
          <cell r="L1206">
            <v>0</v>
          </cell>
        </row>
        <row r="1207">
          <cell r="B1207">
            <v>103</v>
          </cell>
          <cell r="C1207" t="str">
            <v>돔카메라 고정용 브래킷 설치</v>
          </cell>
          <cell r="D1207" t="str">
            <v>제작사양</v>
          </cell>
          <cell r="E1207">
            <v>1</v>
          </cell>
          <cell r="F1207" t="str">
            <v>EA</v>
          </cell>
          <cell r="G1207">
            <v>51035</v>
          </cell>
          <cell r="H1207">
            <v>51035</v>
          </cell>
          <cell r="I1207">
            <v>34514</v>
          </cell>
          <cell r="J1207">
            <v>34514</v>
          </cell>
          <cell r="K1207">
            <v>0</v>
          </cell>
          <cell r="L1207">
            <v>0</v>
          </cell>
        </row>
        <row r="1208">
          <cell r="B1208">
            <v>104</v>
          </cell>
          <cell r="C1208" t="str">
            <v>돔카메라 고정용 브래킷 철거</v>
          </cell>
          <cell r="D1208" t="str">
            <v>제작사양</v>
          </cell>
          <cell r="E1208">
            <v>1</v>
          </cell>
          <cell r="F1208" t="str">
            <v>EA</v>
          </cell>
          <cell r="G1208">
            <v>310</v>
          </cell>
          <cell r="H1208">
            <v>310</v>
          </cell>
          <cell r="I1208">
            <v>10353</v>
          </cell>
          <cell r="J1208">
            <v>10353</v>
          </cell>
          <cell r="K1208">
            <v>0</v>
          </cell>
          <cell r="L1208">
            <v>0</v>
          </cell>
        </row>
        <row r="1209">
          <cell r="B1209">
            <v>105</v>
          </cell>
          <cell r="C1209" t="str">
            <v>고정형 CAMERA 브래킷 설치</v>
          </cell>
          <cell r="D1209" t="str">
            <v>제작사양</v>
          </cell>
          <cell r="E1209">
            <v>1</v>
          </cell>
          <cell r="F1209" t="str">
            <v>EA</v>
          </cell>
          <cell r="G1209">
            <v>81035</v>
          </cell>
          <cell r="H1209">
            <v>81035</v>
          </cell>
          <cell r="I1209">
            <v>34514</v>
          </cell>
          <cell r="J1209">
            <v>34514</v>
          </cell>
          <cell r="K1209">
            <v>0</v>
          </cell>
          <cell r="L1209">
            <v>0</v>
          </cell>
        </row>
        <row r="1210">
          <cell r="B1210">
            <v>106</v>
          </cell>
          <cell r="C1210" t="str">
            <v>스피커 설치</v>
          </cell>
          <cell r="D1210" t="str">
            <v>20W, 8Ω</v>
          </cell>
          <cell r="E1210">
            <v>1</v>
          </cell>
          <cell r="F1210" t="str">
            <v>개</v>
          </cell>
          <cell r="G1210">
            <v>67035</v>
          </cell>
          <cell r="H1210">
            <v>67035</v>
          </cell>
          <cell r="I1210">
            <v>34514</v>
          </cell>
          <cell r="J1210">
            <v>34514</v>
          </cell>
          <cell r="K1210">
            <v>0</v>
          </cell>
          <cell r="L1210">
            <v>0</v>
          </cell>
        </row>
        <row r="1211">
          <cell r="B1211">
            <v>107</v>
          </cell>
          <cell r="C1211" t="str">
            <v>스피커 철거</v>
          </cell>
          <cell r="D1211">
            <v>0</v>
          </cell>
          <cell r="E1211">
            <v>1</v>
          </cell>
          <cell r="F1211" t="str">
            <v>개</v>
          </cell>
          <cell r="G1211">
            <v>310</v>
          </cell>
          <cell r="H1211">
            <v>310</v>
          </cell>
          <cell r="I1211">
            <v>10353</v>
          </cell>
          <cell r="J1211">
            <v>10353</v>
          </cell>
          <cell r="K1211">
            <v>0</v>
          </cell>
          <cell r="L1211">
            <v>0</v>
          </cell>
        </row>
        <row r="1212">
          <cell r="B1212">
            <v>108</v>
          </cell>
          <cell r="C1212" t="str">
            <v>경광등 설치</v>
          </cell>
          <cell r="D1212" t="str">
            <v>크세논램프 5W, ABS</v>
          </cell>
          <cell r="E1212">
            <v>1</v>
          </cell>
          <cell r="F1212" t="str">
            <v>개</v>
          </cell>
          <cell r="G1212">
            <v>50262</v>
          </cell>
          <cell r="H1212">
            <v>50262</v>
          </cell>
          <cell r="I1212">
            <v>8737</v>
          </cell>
          <cell r="J1212">
            <v>8737</v>
          </cell>
          <cell r="K1212">
            <v>0</v>
          </cell>
          <cell r="L1212">
            <v>0</v>
          </cell>
        </row>
        <row r="1213">
          <cell r="B1213">
            <v>109</v>
          </cell>
          <cell r="C1213" t="str">
            <v>경광등 철거</v>
          </cell>
          <cell r="D1213" t="str">
            <v>크세논램프 5W, ABS</v>
          </cell>
          <cell r="E1213">
            <v>1</v>
          </cell>
          <cell r="F1213" t="str">
            <v>개</v>
          </cell>
          <cell r="G1213">
            <v>131</v>
          </cell>
          <cell r="H1213">
            <v>131</v>
          </cell>
          <cell r="I1213">
            <v>4368</v>
          </cell>
          <cell r="J1213">
            <v>4368</v>
          </cell>
          <cell r="K1213">
            <v>0</v>
          </cell>
          <cell r="L1213">
            <v>0</v>
          </cell>
        </row>
        <row r="1214">
          <cell r="B1214">
            <v>112</v>
          </cell>
          <cell r="C1214" t="str">
            <v>비상벨 철거</v>
          </cell>
          <cell r="D1214">
            <v>0</v>
          </cell>
          <cell r="E1214">
            <v>1</v>
          </cell>
          <cell r="F1214" t="str">
            <v>개</v>
          </cell>
          <cell r="G1214">
            <v>157</v>
          </cell>
          <cell r="H1214">
            <v>157</v>
          </cell>
          <cell r="I1214">
            <v>5242</v>
          </cell>
          <cell r="J1214">
            <v>5242</v>
          </cell>
          <cell r="K1214">
            <v>0</v>
          </cell>
          <cell r="L1214">
            <v>0</v>
          </cell>
        </row>
        <row r="1215">
          <cell r="B1215">
            <v>119</v>
          </cell>
          <cell r="C1215" t="str">
            <v>써지보호기(영상) 철거</v>
          </cell>
          <cell r="D1215">
            <v>0</v>
          </cell>
          <cell r="E1215">
            <v>1</v>
          </cell>
          <cell r="F1215" t="str">
            <v>EA</v>
          </cell>
          <cell r="G1215">
            <v>226</v>
          </cell>
          <cell r="H1215">
            <v>226</v>
          </cell>
          <cell r="I1215">
            <v>7553</v>
          </cell>
          <cell r="J1215">
            <v>7553</v>
          </cell>
          <cell r="K1215">
            <v>0</v>
          </cell>
          <cell r="L1215">
            <v>0</v>
          </cell>
        </row>
        <row r="1216">
          <cell r="B1216">
            <v>120</v>
          </cell>
          <cell r="C1216" t="str">
            <v>CODEC 철거</v>
          </cell>
          <cell r="D1216" t="str">
            <v>MPEF-1/2/4, DUAL ENCODERING</v>
          </cell>
          <cell r="E1216">
            <v>1</v>
          </cell>
          <cell r="F1216" t="str">
            <v>대</v>
          </cell>
          <cell r="G1216">
            <v>517</v>
          </cell>
          <cell r="H1216">
            <v>517</v>
          </cell>
          <cell r="I1216">
            <v>17256</v>
          </cell>
          <cell r="J1216">
            <v>17256</v>
          </cell>
          <cell r="K1216">
            <v>0</v>
          </cell>
          <cell r="L1216">
            <v>0</v>
          </cell>
        </row>
        <row r="1217">
          <cell r="B1217">
            <v>121</v>
          </cell>
          <cell r="C1217" t="str">
            <v>동보방송장치 철거</v>
          </cell>
          <cell r="D1217" t="str">
            <v>AMP 내장(60W)</v>
          </cell>
          <cell r="E1217">
            <v>1</v>
          </cell>
          <cell r="F1217" t="str">
            <v>SET</v>
          </cell>
          <cell r="G1217">
            <v>1051</v>
          </cell>
          <cell r="H1217">
            <v>1051</v>
          </cell>
          <cell r="I1217">
            <v>35045</v>
          </cell>
          <cell r="J1217">
            <v>35045</v>
          </cell>
          <cell r="K1217">
            <v>0</v>
          </cell>
          <cell r="L1217">
            <v>0</v>
          </cell>
        </row>
        <row r="1218">
          <cell r="B1218">
            <v>122</v>
          </cell>
          <cell r="C1218" t="str">
            <v>시그널컨버터 철거</v>
          </cell>
          <cell r="D1218" t="str">
            <v>RS-232/485</v>
          </cell>
          <cell r="E1218">
            <v>1</v>
          </cell>
          <cell r="F1218" t="str">
            <v>SET</v>
          </cell>
          <cell r="G1218">
            <v>687</v>
          </cell>
          <cell r="H1218">
            <v>687</v>
          </cell>
          <cell r="I1218">
            <v>22902</v>
          </cell>
          <cell r="J1218">
            <v>22902</v>
          </cell>
          <cell r="K1218">
            <v>0</v>
          </cell>
          <cell r="L1218">
            <v>0</v>
          </cell>
        </row>
        <row r="1219">
          <cell r="B1219">
            <v>315</v>
          </cell>
          <cell r="C1219" t="str">
            <v>전원케이블 포설</v>
          </cell>
          <cell r="D1219" t="str">
            <v>VCT 1.5sq x 2C x 4열</v>
          </cell>
          <cell r="E1219">
            <v>9</v>
          </cell>
          <cell r="F1219" t="str">
            <v>m</v>
          </cell>
          <cell r="G1219">
            <v>2964</v>
          </cell>
          <cell r="H1219">
            <v>26676</v>
          </cell>
          <cell r="I1219">
            <v>11066</v>
          </cell>
          <cell r="J1219">
            <v>99594</v>
          </cell>
          <cell r="K1219">
            <v>0</v>
          </cell>
          <cell r="L1219">
            <v>0</v>
          </cell>
        </row>
        <row r="1220">
          <cell r="B1220">
            <v>317</v>
          </cell>
          <cell r="C1220" t="str">
            <v>스피커케이블</v>
          </cell>
          <cell r="D1220" t="str">
            <v>SW 2300</v>
          </cell>
          <cell r="E1220">
            <v>2.5</v>
          </cell>
          <cell r="F1220" t="str">
            <v>m</v>
          </cell>
          <cell r="G1220">
            <v>1285</v>
          </cell>
          <cell r="H1220">
            <v>3212</v>
          </cell>
          <cell r="I1220">
            <v>2621</v>
          </cell>
          <cell r="J1220">
            <v>6552</v>
          </cell>
          <cell r="K1220">
            <v>0</v>
          </cell>
          <cell r="L1220">
            <v>0</v>
          </cell>
        </row>
        <row r="1221">
          <cell r="B1221">
            <v>318</v>
          </cell>
          <cell r="C1221" t="str">
            <v>LAN 케이블 포설</v>
          </cell>
          <cell r="D1221" t="str">
            <v>UTP Cat 6 4P x 1열</v>
          </cell>
          <cell r="E1221">
            <v>10.5</v>
          </cell>
          <cell r="F1221" t="str">
            <v>m</v>
          </cell>
          <cell r="G1221">
            <v>557</v>
          </cell>
          <cell r="H1221">
            <v>5848</v>
          </cell>
          <cell r="I1221">
            <v>4068</v>
          </cell>
          <cell r="J1221">
            <v>42714</v>
          </cell>
          <cell r="K1221">
            <v>0</v>
          </cell>
          <cell r="L1221">
            <v>0</v>
          </cell>
        </row>
        <row r="1222">
          <cell r="B1222">
            <v>321</v>
          </cell>
          <cell r="C1222" t="str">
            <v>LAN 케이블 포설</v>
          </cell>
          <cell r="D1222" t="str">
            <v>UTP Cat 6 4P x 4열</v>
          </cell>
          <cell r="E1222">
            <v>9</v>
          </cell>
          <cell r="F1222" t="str">
            <v>m</v>
          </cell>
          <cell r="G1222">
            <v>2156</v>
          </cell>
          <cell r="H1222">
            <v>19404</v>
          </cell>
          <cell r="I1222">
            <v>13833</v>
          </cell>
          <cell r="J1222">
            <v>124497</v>
          </cell>
          <cell r="K1222">
            <v>0</v>
          </cell>
          <cell r="L1222">
            <v>0</v>
          </cell>
        </row>
        <row r="1223">
          <cell r="B1223" t="str">
            <v>멀티콘센트접지2구</v>
          </cell>
          <cell r="C1223" t="str">
            <v>멀티콘센트</v>
          </cell>
          <cell r="D1223" t="str">
            <v>접지2구</v>
          </cell>
          <cell r="E1223">
            <v>1</v>
          </cell>
          <cell r="F1223" t="str">
            <v>EA</v>
          </cell>
          <cell r="G1223">
            <v>6300</v>
          </cell>
          <cell r="H1223">
            <v>6300</v>
          </cell>
          <cell r="J1223">
            <v>0</v>
          </cell>
          <cell r="L1223">
            <v>0</v>
          </cell>
        </row>
        <row r="1224">
          <cell r="B1224" t="str">
            <v>멀티콘센트접지6구</v>
          </cell>
          <cell r="C1224" t="str">
            <v>멀티콘센트</v>
          </cell>
          <cell r="D1224" t="str">
            <v>접지6구</v>
          </cell>
          <cell r="E1224">
            <v>2</v>
          </cell>
          <cell r="F1224" t="str">
            <v>EA</v>
          </cell>
          <cell r="G1224">
            <v>12400</v>
          </cell>
          <cell r="H1224">
            <v>24800</v>
          </cell>
          <cell r="J1224">
            <v>0</v>
          </cell>
          <cell r="L1224">
            <v>0</v>
          </cell>
        </row>
        <row r="1229">
          <cell r="B1229">
            <v>3109</v>
          </cell>
          <cell r="D1229" t="str">
            <v>계</v>
          </cell>
          <cell r="H1229">
            <v>340060</v>
          </cell>
          <cell r="J1229">
            <v>534198</v>
          </cell>
          <cell r="L1229">
            <v>0</v>
          </cell>
        </row>
        <row r="1230">
          <cell r="B1230">
            <v>2110</v>
          </cell>
          <cell r="C1230" t="str">
            <v>2.50 수지구 죽전동 1196 (죽전새터공원)</v>
          </cell>
        </row>
        <row r="1231">
          <cell r="B1231">
            <v>101</v>
          </cell>
          <cell r="C1231" t="str">
            <v>SPEED DOME CAMERA 철거</v>
          </cell>
          <cell r="D1231" t="str">
            <v>41만화소</v>
          </cell>
          <cell r="E1231">
            <v>1</v>
          </cell>
          <cell r="F1231" t="str">
            <v>EA</v>
          </cell>
          <cell r="G1231">
            <v>1064</v>
          </cell>
          <cell r="H1231">
            <v>1064</v>
          </cell>
          <cell r="I1231">
            <v>35490</v>
          </cell>
          <cell r="J1231">
            <v>35490</v>
          </cell>
          <cell r="K1231">
            <v>0</v>
          </cell>
          <cell r="L1231">
            <v>0</v>
          </cell>
        </row>
        <row r="1232">
          <cell r="B1232">
            <v>103</v>
          </cell>
          <cell r="C1232" t="str">
            <v>돔카메라 고정용 브래킷 설치</v>
          </cell>
          <cell r="D1232" t="str">
            <v>제작사양</v>
          </cell>
          <cell r="E1232">
            <v>1</v>
          </cell>
          <cell r="F1232" t="str">
            <v>EA</v>
          </cell>
          <cell r="G1232">
            <v>51035</v>
          </cell>
          <cell r="H1232">
            <v>51035</v>
          </cell>
          <cell r="I1232">
            <v>34514</v>
          </cell>
          <cell r="J1232">
            <v>34514</v>
          </cell>
          <cell r="K1232">
            <v>0</v>
          </cell>
          <cell r="L1232">
            <v>0</v>
          </cell>
        </row>
        <row r="1233">
          <cell r="B1233">
            <v>104</v>
          </cell>
          <cell r="C1233" t="str">
            <v>돔카메라 고정용 브래킷 철거</v>
          </cell>
          <cell r="D1233" t="str">
            <v>제작사양</v>
          </cell>
          <cell r="E1233">
            <v>1</v>
          </cell>
          <cell r="F1233" t="str">
            <v>EA</v>
          </cell>
          <cell r="G1233">
            <v>310</v>
          </cell>
          <cell r="H1233">
            <v>310</v>
          </cell>
          <cell r="I1233">
            <v>10353</v>
          </cell>
          <cell r="J1233">
            <v>10353</v>
          </cell>
          <cell r="K1233">
            <v>0</v>
          </cell>
          <cell r="L1233">
            <v>0</v>
          </cell>
        </row>
        <row r="1234">
          <cell r="B1234">
            <v>105</v>
          </cell>
          <cell r="C1234" t="str">
            <v>고정형 CAMERA 브래킷 설치</v>
          </cell>
          <cell r="D1234" t="str">
            <v>제작사양</v>
          </cell>
          <cell r="E1234">
            <v>1</v>
          </cell>
          <cell r="F1234" t="str">
            <v>EA</v>
          </cell>
          <cell r="G1234">
            <v>81035</v>
          </cell>
          <cell r="H1234">
            <v>81035</v>
          </cell>
          <cell r="I1234">
            <v>34514</v>
          </cell>
          <cell r="J1234">
            <v>34514</v>
          </cell>
          <cell r="K1234">
            <v>0</v>
          </cell>
          <cell r="L1234">
            <v>0</v>
          </cell>
        </row>
        <row r="1235">
          <cell r="B1235">
            <v>106</v>
          </cell>
          <cell r="C1235" t="str">
            <v>스피커 설치</v>
          </cell>
          <cell r="D1235" t="str">
            <v>20W, 8Ω</v>
          </cell>
          <cell r="E1235">
            <v>1</v>
          </cell>
          <cell r="F1235" t="str">
            <v>개</v>
          </cell>
          <cell r="G1235">
            <v>67035</v>
          </cell>
          <cell r="H1235">
            <v>67035</v>
          </cell>
          <cell r="I1235">
            <v>34514</v>
          </cell>
          <cell r="J1235">
            <v>34514</v>
          </cell>
          <cell r="K1235">
            <v>0</v>
          </cell>
          <cell r="L1235">
            <v>0</v>
          </cell>
        </row>
        <row r="1236">
          <cell r="B1236">
            <v>107</v>
          </cell>
          <cell r="C1236" t="str">
            <v>스피커 철거</v>
          </cell>
          <cell r="D1236">
            <v>0</v>
          </cell>
          <cell r="E1236">
            <v>1</v>
          </cell>
          <cell r="F1236" t="str">
            <v>개</v>
          </cell>
          <cell r="G1236">
            <v>310</v>
          </cell>
          <cell r="H1236">
            <v>310</v>
          </cell>
          <cell r="I1236">
            <v>10353</v>
          </cell>
          <cell r="J1236">
            <v>10353</v>
          </cell>
          <cell r="K1236">
            <v>0</v>
          </cell>
          <cell r="L1236">
            <v>0</v>
          </cell>
        </row>
        <row r="1237">
          <cell r="B1237">
            <v>108</v>
          </cell>
          <cell r="C1237" t="str">
            <v>경광등 설치</v>
          </cell>
          <cell r="D1237" t="str">
            <v>크세논램프 5W, ABS</v>
          </cell>
          <cell r="E1237">
            <v>1</v>
          </cell>
          <cell r="F1237" t="str">
            <v>개</v>
          </cell>
          <cell r="G1237">
            <v>50262</v>
          </cell>
          <cell r="H1237">
            <v>50262</v>
          </cell>
          <cell r="I1237">
            <v>8737</v>
          </cell>
          <cell r="J1237">
            <v>8737</v>
          </cell>
          <cell r="K1237">
            <v>0</v>
          </cell>
          <cell r="L1237">
            <v>0</v>
          </cell>
        </row>
        <row r="1238">
          <cell r="B1238">
            <v>109</v>
          </cell>
          <cell r="C1238" t="str">
            <v>경광등 철거</v>
          </cell>
          <cell r="D1238" t="str">
            <v>크세논램프 5W, ABS</v>
          </cell>
          <cell r="E1238">
            <v>1</v>
          </cell>
          <cell r="F1238" t="str">
            <v>개</v>
          </cell>
          <cell r="G1238">
            <v>131</v>
          </cell>
          <cell r="H1238">
            <v>131</v>
          </cell>
          <cell r="I1238">
            <v>4368</v>
          </cell>
          <cell r="J1238">
            <v>4368</v>
          </cell>
          <cell r="K1238">
            <v>0</v>
          </cell>
          <cell r="L1238">
            <v>0</v>
          </cell>
        </row>
        <row r="1239">
          <cell r="B1239">
            <v>112</v>
          </cell>
          <cell r="C1239" t="str">
            <v>비상벨 철거</v>
          </cell>
          <cell r="D1239">
            <v>0</v>
          </cell>
          <cell r="E1239">
            <v>1</v>
          </cell>
          <cell r="F1239" t="str">
            <v>개</v>
          </cell>
          <cell r="G1239">
            <v>157</v>
          </cell>
          <cell r="H1239">
            <v>157</v>
          </cell>
          <cell r="I1239">
            <v>5242</v>
          </cell>
          <cell r="J1239">
            <v>5242</v>
          </cell>
          <cell r="K1239">
            <v>0</v>
          </cell>
          <cell r="L1239">
            <v>0</v>
          </cell>
        </row>
        <row r="1240">
          <cell r="B1240">
            <v>119</v>
          </cell>
          <cell r="C1240" t="str">
            <v>써지보호기(영상) 철거</v>
          </cell>
          <cell r="D1240">
            <v>0</v>
          </cell>
          <cell r="E1240">
            <v>1</v>
          </cell>
          <cell r="F1240" t="str">
            <v>EA</v>
          </cell>
          <cell r="G1240">
            <v>226</v>
          </cell>
          <cell r="H1240">
            <v>226</v>
          </cell>
          <cell r="I1240">
            <v>7553</v>
          </cell>
          <cell r="J1240">
            <v>7553</v>
          </cell>
          <cell r="K1240">
            <v>0</v>
          </cell>
          <cell r="L1240">
            <v>0</v>
          </cell>
        </row>
        <row r="1241">
          <cell r="B1241">
            <v>120</v>
          </cell>
          <cell r="C1241" t="str">
            <v>CODEC 철거</v>
          </cell>
          <cell r="D1241" t="str">
            <v>MPEF-1/2/4, DUAL ENCODERING</v>
          </cell>
          <cell r="E1241">
            <v>1</v>
          </cell>
          <cell r="F1241" t="str">
            <v>대</v>
          </cell>
          <cell r="G1241">
            <v>517</v>
          </cell>
          <cell r="H1241">
            <v>517</v>
          </cell>
          <cell r="I1241">
            <v>17256</v>
          </cell>
          <cell r="J1241">
            <v>17256</v>
          </cell>
          <cell r="K1241">
            <v>0</v>
          </cell>
          <cell r="L1241">
            <v>0</v>
          </cell>
        </row>
        <row r="1242">
          <cell r="B1242">
            <v>121</v>
          </cell>
          <cell r="C1242" t="str">
            <v>동보방송장치 철거</v>
          </cell>
          <cell r="D1242" t="str">
            <v>AMP 내장(60W)</v>
          </cell>
          <cell r="E1242">
            <v>1</v>
          </cell>
          <cell r="F1242" t="str">
            <v>SET</v>
          </cell>
          <cell r="G1242">
            <v>1051</v>
          </cell>
          <cell r="H1242">
            <v>1051</v>
          </cell>
          <cell r="I1242">
            <v>35045</v>
          </cell>
          <cell r="J1242">
            <v>35045</v>
          </cell>
          <cell r="K1242">
            <v>0</v>
          </cell>
          <cell r="L1242">
            <v>0</v>
          </cell>
        </row>
        <row r="1243">
          <cell r="B1243">
            <v>122</v>
          </cell>
          <cell r="C1243" t="str">
            <v>시그널컨버터 철거</v>
          </cell>
          <cell r="D1243" t="str">
            <v>RS-232/485</v>
          </cell>
          <cell r="E1243">
            <v>1</v>
          </cell>
          <cell r="F1243" t="str">
            <v>SET</v>
          </cell>
          <cell r="G1243">
            <v>687</v>
          </cell>
          <cell r="H1243">
            <v>687</v>
          </cell>
          <cell r="I1243">
            <v>22902</v>
          </cell>
          <cell r="J1243">
            <v>22902</v>
          </cell>
          <cell r="K1243">
            <v>0</v>
          </cell>
          <cell r="L1243">
            <v>0</v>
          </cell>
        </row>
        <row r="1244">
          <cell r="B1244">
            <v>315</v>
          </cell>
          <cell r="C1244" t="str">
            <v>전원케이블 포설</v>
          </cell>
          <cell r="D1244" t="str">
            <v>VCT 1.5sq x 2C x 4열</v>
          </cell>
          <cell r="E1244">
            <v>9</v>
          </cell>
          <cell r="F1244" t="str">
            <v>m</v>
          </cell>
          <cell r="G1244">
            <v>2964</v>
          </cell>
          <cell r="H1244">
            <v>26676</v>
          </cell>
          <cell r="I1244">
            <v>11066</v>
          </cell>
          <cell r="J1244">
            <v>99594</v>
          </cell>
          <cell r="K1244">
            <v>0</v>
          </cell>
          <cell r="L1244">
            <v>0</v>
          </cell>
        </row>
        <row r="1245">
          <cell r="B1245">
            <v>317</v>
          </cell>
          <cell r="C1245" t="str">
            <v>스피커케이블</v>
          </cell>
          <cell r="D1245" t="str">
            <v>SW 2300</v>
          </cell>
          <cell r="E1245">
            <v>2.5</v>
          </cell>
          <cell r="F1245" t="str">
            <v>m</v>
          </cell>
          <cell r="G1245">
            <v>1285</v>
          </cell>
          <cell r="H1245">
            <v>3212</v>
          </cell>
          <cell r="I1245">
            <v>2621</v>
          </cell>
          <cell r="J1245">
            <v>6552</v>
          </cell>
          <cell r="K1245">
            <v>0</v>
          </cell>
          <cell r="L1245">
            <v>0</v>
          </cell>
        </row>
        <row r="1246">
          <cell r="B1246">
            <v>318</v>
          </cell>
          <cell r="C1246" t="str">
            <v>LAN 케이블 포설</v>
          </cell>
          <cell r="D1246" t="str">
            <v>UTP Cat 6 4P x 1열</v>
          </cell>
          <cell r="E1246">
            <v>10.5</v>
          </cell>
          <cell r="F1246" t="str">
            <v>m</v>
          </cell>
          <cell r="G1246">
            <v>557</v>
          </cell>
          <cell r="H1246">
            <v>5848</v>
          </cell>
          <cell r="I1246">
            <v>4068</v>
          </cell>
          <cell r="J1246">
            <v>42714</v>
          </cell>
          <cell r="K1246">
            <v>0</v>
          </cell>
          <cell r="L1246">
            <v>0</v>
          </cell>
        </row>
        <row r="1247">
          <cell r="B1247">
            <v>321</v>
          </cell>
          <cell r="C1247" t="str">
            <v>LAN 케이블 포설</v>
          </cell>
          <cell r="D1247" t="str">
            <v>UTP Cat 6 4P x 4열</v>
          </cell>
          <cell r="E1247">
            <v>9</v>
          </cell>
          <cell r="F1247" t="str">
            <v>m</v>
          </cell>
          <cell r="G1247">
            <v>2156</v>
          </cell>
          <cell r="H1247">
            <v>19404</v>
          </cell>
          <cell r="I1247">
            <v>13833</v>
          </cell>
          <cell r="J1247">
            <v>124497</v>
          </cell>
          <cell r="K1247">
            <v>0</v>
          </cell>
          <cell r="L1247">
            <v>0</v>
          </cell>
        </row>
        <row r="1248">
          <cell r="B1248" t="str">
            <v>멀티콘센트접지2구</v>
          </cell>
          <cell r="C1248" t="str">
            <v>멀티콘센트</v>
          </cell>
          <cell r="D1248" t="str">
            <v>접지2구</v>
          </cell>
          <cell r="E1248">
            <v>1</v>
          </cell>
          <cell r="F1248" t="str">
            <v>EA</v>
          </cell>
          <cell r="G1248">
            <v>6300</v>
          </cell>
          <cell r="H1248">
            <v>6300</v>
          </cell>
          <cell r="J1248">
            <v>0</v>
          </cell>
          <cell r="L1248">
            <v>0</v>
          </cell>
        </row>
        <row r="1249">
          <cell r="B1249" t="str">
            <v>멀티콘센트접지6구</v>
          </cell>
          <cell r="C1249" t="str">
            <v>멀티콘센트</v>
          </cell>
          <cell r="D1249" t="str">
            <v>접지6구</v>
          </cell>
          <cell r="E1249">
            <v>2</v>
          </cell>
          <cell r="F1249" t="str">
            <v>EA</v>
          </cell>
          <cell r="G1249">
            <v>12400</v>
          </cell>
          <cell r="H1249">
            <v>24800</v>
          </cell>
          <cell r="J1249">
            <v>0</v>
          </cell>
          <cell r="L1249">
            <v>0</v>
          </cell>
        </row>
        <row r="1254">
          <cell r="B1254">
            <v>3110</v>
          </cell>
          <cell r="D1254" t="str">
            <v>계</v>
          </cell>
          <cell r="H1254">
            <v>340060</v>
          </cell>
          <cell r="J1254">
            <v>534198</v>
          </cell>
          <cell r="L1254">
            <v>0</v>
          </cell>
        </row>
        <row r="1255">
          <cell r="B1255">
            <v>2111</v>
          </cell>
          <cell r="C1255" t="str">
            <v>2.51 기흥구 보정동 1341 이마트 뒷편 탄천2교 앞 사거리, 1289 푸르네공원</v>
          </cell>
        </row>
        <row r="1256">
          <cell r="B1256">
            <v>101</v>
          </cell>
          <cell r="C1256" t="str">
            <v>SPEED DOME CAMERA 철거</v>
          </cell>
          <cell r="D1256" t="str">
            <v>41만화소</v>
          </cell>
          <cell r="E1256">
            <v>1</v>
          </cell>
          <cell r="F1256" t="str">
            <v>EA</v>
          </cell>
          <cell r="G1256">
            <v>1064</v>
          </cell>
          <cell r="H1256">
            <v>1064</v>
          </cell>
          <cell r="I1256">
            <v>35490</v>
          </cell>
          <cell r="J1256">
            <v>35490</v>
          </cell>
          <cell r="K1256">
            <v>0</v>
          </cell>
          <cell r="L1256">
            <v>0</v>
          </cell>
        </row>
        <row r="1257">
          <cell r="B1257">
            <v>103</v>
          </cell>
          <cell r="C1257" t="str">
            <v>돔카메라 고정용 브래킷 설치</v>
          </cell>
          <cell r="D1257" t="str">
            <v>제작사양</v>
          </cell>
          <cell r="E1257">
            <v>1</v>
          </cell>
          <cell r="F1257" t="str">
            <v>EA</v>
          </cell>
          <cell r="G1257">
            <v>51035</v>
          </cell>
          <cell r="H1257">
            <v>51035</v>
          </cell>
          <cell r="I1257">
            <v>34514</v>
          </cell>
          <cell r="J1257">
            <v>34514</v>
          </cell>
          <cell r="K1257">
            <v>0</v>
          </cell>
          <cell r="L1257">
            <v>0</v>
          </cell>
        </row>
        <row r="1258">
          <cell r="B1258">
            <v>104</v>
          </cell>
          <cell r="C1258" t="str">
            <v>돔카메라 고정용 브래킷 철거</v>
          </cell>
          <cell r="D1258" t="str">
            <v>제작사양</v>
          </cell>
          <cell r="E1258">
            <v>1</v>
          </cell>
          <cell r="F1258" t="str">
            <v>EA</v>
          </cell>
          <cell r="G1258">
            <v>310</v>
          </cell>
          <cell r="H1258">
            <v>310</v>
          </cell>
          <cell r="I1258">
            <v>10353</v>
          </cell>
          <cell r="J1258">
            <v>10353</v>
          </cell>
          <cell r="K1258">
            <v>0</v>
          </cell>
          <cell r="L1258">
            <v>0</v>
          </cell>
        </row>
        <row r="1259">
          <cell r="B1259">
            <v>105</v>
          </cell>
          <cell r="C1259" t="str">
            <v>고정형 CAMERA 브래킷 설치</v>
          </cell>
          <cell r="D1259" t="str">
            <v>제작사양</v>
          </cell>
          <cell r="E1259">
            <v>1</v>
          </cell>
          <cell r="F1259" t="str">
            <v>EA</v>
          </cell>
          <cell r="G1259">
            <v>81035</v>
          </cell>
          <cell r="H1259">
            <v>81035</v>
          </cell>
          <cell r="I1259">
            <v>34514</v>
          </cell>
          <cell r="J1259">
            <v>34514</v>
          </cell>
          <cell r="K1259">
            <v>0</v>
          </cell>
          <cell r="L1259">
            <v>0</v>
          </cell>
        </row>
        <row r="1260">
          <cell r="B1260">
            <v>106</v>
          </cell>
          <cell r="C1260" t="str">
            <v>스피커 설치</v>
          </cell>
          <cell r="D1260" t="str">
            <v>20W, 8Ω</v>
          </cell>
          <cell r="E1260">
            <v>1</v>
          </cell>
          <cell r="F1260" t="str">
            <v>개</v>
          </cell>
          <cell r="G1260">
            <v>67035</v>
          </cell>
          <cell r="H1260">
            <v>67035</v>
          </cell>
          <cell r="I1260">
            <v>34514</v>
          </cell>
          <cell r="J1260">
            <v>34514</v>
          </cell>
          <cell r="K1260">
            <v>0</v>
          </cell>
          <cell r="L1260">
            <v>0</v>
          </cell>
        </row>
        <row r="1261">
          <cell r="B1261">
            <v>107</v>
          </cell>
          <cell r="C1261" t="str">
            <v>스피커 철거</v>
          </cell>
          <cell r="D1261">
            <v>0</v>
          </cell>
          <cell r="E1261">
            <v>1</v>
          </cell>
          <cell r="F1261" t="str">
            <v>개</v>
          </cell>
          <cell r="G1261">
            <v>310</v>
          </cell>
          <cell r="H1261">
            <v>310</v>
          </cell>
          <cell r="I1261">
            <v>10353</v>
          </cell>
          <cell r="J1261">
            <v>10353</v>
          </cell>
          <cell r="K1261">
            <v>0</v>
          </cell>
          <cell r="L1261">
            <v>0</v>
          </cell>
        </row>
        <row r="1262">
          <cell r="B1262">
            <v>108</v>
          </cell>
          <cell r="C1262" t="str">
            <v>경광등 설치</v>
          </cell>
          <cell r="D1262" t="str">
            <v>크세논램프 5W, ABS</v>
          </cell>
          <cell r="E1262">
            <v>1</v>
          </cell>
          <cell r="F1262" t="str">
            <v>개</v>
          </cell>
          <cell r="G1262">
            <v>50262</v>
          </cell>
          <cell r="H1262">
            <v>50262</v>
          </cell>
          <cell r="I1262">
            <v>8737</v>
          </cell>
          <cell r="J1262">
            <v>8737</v>
          </cell>
          <cell r="K1262">
            <v>0</v>
          </cell>
          <cell r="L1262">
            <v>0</v>
          </cell>
        </row>
        <row r="1263">
          <cell r="B1263">
            <v>109</v>
          </cell>
          <cell r="C1263" t="str">
            <v>경광등 철거</v>
          </cell>
          <cell r="D1263" t="str">
            <v>크세논램프 5W, ABS</v>
          </cell>
          <cell r="E1263">
            <v>1</v>
          </cell>
          <cell r="F1263" t="str">
            <v>개</v>
          </cell>
          <cell r="G1263">
            <v>131</v>
          </cell>
          <cell r="H1263">
            <v>131</v>
          </cell>
          <cell r="I1263">
            <v>4368</v>
          </cell>
          <cell r="J1263">
            <v>4368</v>
          </cell>
          <cell r="K1263">
            <v>0</v>
          </cell>
          <cell r="L1263">
            <v>0</v>
          </cell>
        </row>
        <row r="1264">
          <cell r="B1264">
            <v>112</v>
          </cell>
          <cell r="C1264" t="str">
            <v>비상벨 철거</v>
          </cell>
          <cell r="D1264">
            <v>0</v>
          </cell>
          <cell r="E1264">
            <v>1</v>
          </cell>
          <cell r="F1264" t="str">
            <v>개</v>
          </cell>
          <cell r="G1264">
            <v>157</v>
          </cell>
          <cell r="H1264">
            <v>157</v>
          </cell>
          <cell r="I1264">
            <v>5242</v>
          </cell>
          <cell r="J1264">
            <v>5242</v>
          </cell>
          <cell r="K1264">
            <v>0</v>
          </cell>
          <cell r="L1264">
            <v>0</v>
          </cell>
        </row>
        <row r="1265">
          <cell r="B1265">
            <v>119</v>
          </cell>
          <cell r="C1265" t="str">
            <v>써지보호기(영상) 철거</v>
          </cell>
          <cell r="D1265">
            <v>0</v>
          </cell>
          <cell r="E1265">
            <v>1</v>
          </cell>
          <cell r="F1265" t="str">
            <v>EA</v>
          </cell>
          <cell r="G1265">
            <v>226</v>
          </cell>
          <cell r="H1265">
            <v>226</v>
          </cell>
          <cell r="I1265">
            <v>7553</v>
          </cell>
          <cell r="J1265">
            <v>7553</v>
          </cell>
          <cell r="K1265">
            <v>0</v>
          </cell>
          <cell r="L1265">
            <v>0</v>
          </cell>
        </row>
        <row r="1266">
          <cell r="B1266">
            <v>120</v>
          </cell>
          <cell r="C1266" t="str">
            <v>CODEC 철거</v>
          </cell>
          <cell r="D1266" t="str">
            <v>MPEF-1/2/4, DUAL ENCODERING</v>
          </cell>
          <cell r="E1266">
            <v>1</v>
          </cell>
          <cell r="F1266" t="str">
            <v>대</v>
          </cell>
          <cell r="G1266">
            <v>517</v>
          </cell>
          <cell r="H1266">
            <v>517</v>
          </cell>
          <cell r="I1266">
            <v>17256</v>
          </cell>
          <cell r="J1266">
            <v>17256</v>
          </cell>
          <cell r="K1266">
            <v>0</v>
          </cell>
          <cell r="L1266">
            <v>0</v>
          </cell>
        </row>
        <row r="1267">
          <cell r="B1267">
            <v>121</v>
          </cell>
          <cell r="C1267" t="str">
            <v>동보방송장치 철거</v>
          </cell>
          <cell r="D1267" t="str">
            <v>AMP 내장(60W)</v>
          </cell>
          <cell r="E1267">
            <v>1</v>
          </cell>
          <cell r="F1267" t="str">
            <v>SET</v>
          </cell>
          <cell r="G1267">
            <v>1051</v>
          </cell>
          <cell r="H1267">
            <v>1051</v>
          </cell>
          <cell r="I1267">
            <v>35045</v>
          </cell>
          <cell r="J1267">
            <v>35045</v>
          </cell>
          <cell r="K1267">
            <v>0</v>
          </cell>
          <cell r="L1267">
            <v>0</v>
          </cell>
        </row>
        <row r="1268">
          <cell r="B1268">
            <v>122</v>
          </cell>
          <cell r="C1268" t="str">
            <v>시그널컨버터 철거</v>
          </cell>
          <cell r="D1268" t="str">
            <v>RS-232/485</v>
          </cell>
          <cell r="E1268">
            <v>1</v>
          </cell>
          <cell r="F1268" t="str">
            <v>SET</v>
          </cell>
          <cell r="G1268">
            <v>687</v>
          </cell>
          <cell r="H1268">
            <v>687</v>
          </cell>
          <cell r="I1268">
            <v>22902</v>
          </cell>
          <cell r="J1268">
            <v>22902</v>
          </cell>
          <cell r="K1268">
            <v>0</v>
          </cell>
          <cell r="L1268">
            <v>0</v>
          </cell>
        </row>
        <row r="1269">
          <cell r="B1269">
            <v>316</v>
          </cell>
          <cell r="C1269" t="str">
            <v>전원케이블 포설</v>
          </cell>
          <cell r="D1269" t="str">
            <v>VCT 1.5sq x 2C x 5열</v>
          </cell>
          <cell r="E1269">
            <v>9</v>
          </cell>
          <cell r="F1269" t="str">
            <v>m</v>
          </cell>
          <cell r="G1269">
            <v>3701</v>
          </cell>
          <cell r="H1269">
            <v>33309</v>
          </cell>
          <cell r="I1269">
            <v>13670</v>
          </cell>
          <cell r="J1269">
            <v>123030</v>
          </cell>
          <cell r="K1269">
            <v>0</v>
          </cell>
          <cell r="L1269">
            <v>0</v>
          </cell>
        </row>
        <row r="1270">
          <cell r="B1270">
            <v>317</v>
          </cell>
          <cell r="C1270" t="str">
            <v>스피커케이블</v>
          </cell>
          <cell r="D1270" t="str">
            <v>SW 2300</v>
          </cell>
          <cell r="E1270">
            <v>2.5</v>
          </cell>
          <cell r="F1270" t="str">
            <v>m</v>
          </cell>
          <cell r="G1270">
            <v>1285</v>
          </cell>
          <cell r="H1270">
            <v>3212</v>
          </cell>
          <cell r="I1270">
            <v>2621</v>
          </cell>
          <cell r="J1270">
            <v>6552</v>
          </cell>
          <cell r="K1270">
            <v>0</v>
          </cell>
          <cell r="L1270">
            <v>0</v>
          </cell>
        </row>
        <row r="1271">
          <cell r="B1271">
            <v>318</v>
          </cell>
          <cell r="C1271" t="str">
            <v>LAN 케이블 포설</v>
          </cell>
          <cell r="D1271" t="str">
            <v>UTP Cat 6 4P x 1열</v>
          </cell>
          <cell r="E1271">
            <v>10.5</v>
          </cell>
          <cell r="F1271" t="str">
            <v>m</v>
          </cell>
          <cell r="G1271">
            <v>557</v>
          </cell>
          <cell r="H1271">
            <v>5848</v>
          </cell>
          <cell r="I1271">
            <v>4068</v>
          </cell>
          <cell r="J1271">
            <v>42714</v>
          </cell>
          <cell r="K1271">
            <v>0</v>
          </cell>
          <cell r="L1271">
            <v>0</v>
          </cell>
        </row>
        <row r="1272">
          <cell r="B1272">
            <v>322</v>
          </cell>
          <cell r="C1272" t="str">
            <v>LAN 케이블 포설</v>
          </cell>
          <cell r="D1272" t="str">
            <v>UTP Cat 6 4P x 5열</v>
          </cell>
          <cell r="E1272">
            <v>9</v>
          </cell>
          <cell r="F1272" t="str">
            <v>m</v>
          </cell>
          <cell r="G1272">
            <v>2690</v>
          </cell>
          <cell r="H1272">
            <v>24210</v>
          </cell>
          <cell r="I1272">
            <v>17088</v>
          </cell>
          <cell r="J1272">
            <v>153792</v>
          </cell>
          <cell r="K1272">
            <v>0</v>
          </cell>
          <cell r="L1272">
            <v>0</v>
          </cell>
        </row>
        <row r="1273">
          <cell r="B1273" t="str">
            <v>멀티콘센트접지2구</v>
          </cell>
          <cell r="C1273" t="str">
            <v>멀티콘센트</v>
          </cell>
          <cell r="D1273" t="str">
            <v>접지2구</v>
          </cell>
          <cell r="E1273">
            <v>1</v>
          </cell>
          <cell r="F1273" t="str">
            <v>EA</v>
          </cell>
          <cell r="G1273">
            <v>6300</v>
          </cell>
          <cell r="H1273">
            <v>6300</v>
          </cell>
          <cell r="J1273">
            <v>0</v>
          </cell>
          <cell r="L1273">
            <v>0</v>
          </cell>
        </row>
        <row r="1274">
          <cell r="B1274" t="str">
            <v>멀티콘센트접지6구</v>
          </cell>
          <cell r="C1274" t="str">
            <v>멀티콘센트</v>
          </cell>
          <cell r="D1274" t="str">
            <v>접지6구</v>
          </cell>
          <cell r="E1274">
            <v>2</v>
          </cell>
          <cell r="F1274" t="str">
            <v>EA</v>
          </cell>
          <cell r="G1274">
            <v>12400</v>
          </cell>
          <cell r="H1274">
            <v>24800</v>
          </cell>
          <cell r="J1274">
            <v>0</v>
          </cell>
          <cell r="L1274">
            <v>0</v>
          </cell>
        </row>
        <row r="1279">
          <cell r="B1279">
            <v>3111</v>
          </cell>
          <cell r="D1279" t="str">
            <v>계</v>
          </cell>
          <cell r="H1279">
            <v>351499</v>
          </cell>
          <cell r="J1279">
            <v>586929</v>
          </cell>
          <cell r="L1279">
            <v>0</v>
          </cell>
        </row>
        <row r="1280">
          <cell r="B1280">
            <v>2112</v>
          </cell>
          <cell r="C1280" t="str">
            <v>2.52 수지구 죽전동 1246-8 (대일초교 앞 빌라)</v>
          </cell>
        </row>
        <row r="1281">
          <cell r="B1281">
            <v>101</v>
          </cell>
          <cell r="C1281" t="str">
            <v>SPEED DOME CAMERA 철거</v>
          </cell>
          <cell r="D1281" t="str">
            <v>41만화소</v>
          </cell>
          <cell r="E1281">
            <v>1</v>
          </cell>
          <cell r="F1281" t="str">
            <v>EA</v>
          </cell>
          <cell r="G1281">
            <v>1064</v>
          </cell>
          <cell r="H1281">
            <v>1064</v>
          </cell>
          <cell r="I1281">
            <v>35490</v>
          </cell>
          <cell r="J1281">
            <v>35490</v>
          </cell>
          <cell r="K1281">
            <v>0</v>
          </cell>
          <cell r="L1281">
            <v>0</v>
          </cell>
        </row>
        <row r="1282">
          <cell r="B1282">
            <v>103</v>
          </cell>
          <cell r="C1282" t="str">
            <v>돔카메라 고정용 브래킷 설치</v>
          </cell>
          <cell r="D1282" t="str">
            <v>제작사양</v>
          </cell>
          <cell r="E1282">
            <v>1</v>
          </cell>
          <cell r="F1282" t="str">
            <v>EA</v>
          </cell>
          <cell r="G1282">
            <v>51035</v>
          </cell>
          <cell r="H1282">
            <v>51035</v>
          </cell>
          <cell r="I1282">
            <v>34514</v>
          </cell>
          <cell r="J1282">
            <v>34514</v>
          </cell>
          <cell r="K1282">
            <v>0</v>
          </cell>
          <cell r="L1282">
            <v>0</v>
          </cell>
        </row>
        <row r="1283">
          <cell r="B1283">
            <v>104</v>
          </cell>
          <cell r="C1283" t="str">
            <v>돔카메라 고정용 브래킷 철거</v>
          </cell>
          <cell r="D1283" t="str">
            <v>제작사양</v>
          </cell>
          <cell r="E1283">
            <v>1</v>
          </cell>
          <cell r="F1283" t="str">
            <v>EA</v>
          </cell>
          <cell r="G1283">
            <v>310</v>
          </cell>
          <cell r="H1283">
            <v>310</v>
          </cell>
          <cell r="I1283">
            <v>10353</v>
          </cell>
          <cell r="J1283">
            <v>10353</v>
          </cell>
          <cell r="K1283">
            <v>0</v>
          </cell>
          <cell r="L1283">
            <v>0</v>
          </cell>
        </row>
        <row r="1284">
          <cell r="B1284">
            <v>105</v>
          </cell>
          <cell r="C1284" t="str">
            <v>고정형 CAMERA 브래킷 설치</v>
          </cell>
          <cell r="D1284" t="str">
            <v>제작사양</v>
          </cell>
          <cell r="E1284">
            <v>1</v>
          </cell>
          <cell r="F1284" t="str">
            <v>EA</v>
          </cell>
          <cell r="G1284">
            <v>81035</v>
          </cell>
          <cell r="H1284">
            <v>81035</v>
          </cell>
          <cell r="I1284">
            <v>34514</v>
          </cell>
          <cell r="J1284">
            <v>34514</v>
          </cell>
          <cell r="K1284">
            <v>0</v>
          </cell>
          <cell r="L1284">
            <v>0</v>
          </cell>
        </row>
        <row r="1285">
          <cell r="B1285">
            <v>106</v>
          </cell>
          <cell r="C1285" t="str">
            <v>스피커 설치</v>
          </cell>
          <cell r="D1285" t="str">
            <v>20W, 8Ω</v>
          </cell>
          <cell r="E1285">
            <v>1</v>
          </cell>
          <cell r="F1285" t="str">
            <v>개</v>
          </cell>
          <cell r="G1285">
            <v>67035</v>
          </cell>
          <cell r="H1285">
            <v>67035</v>
          </cell>
          <cell r="I1285">
            <v>34514</v>
          </cell>
          <cell r="J1285">
            <v>34514</v>
          </cell>
          <cell r="K1285">
            <v>0</v>
          </cell>
          <cell r="L1285">
            <v>0</v>
          </cell>
        </row>
        <row r="1286">
          <cell r="B1286">
            <v>107</v>
          </cell>
          <cell r="C1286" t="str">
            <v>스피커 철거</v>
          </cell>
          <cell r="D1286">
            <v>0</v>
          </cell>
          <cell r="E1286">
            <v>1</v>
          </cell>
          <cell r="F1286" t="str">
            <v>개</v>
          </cell>
          <cell r="G1286">
            <v>310</v>
          </cell>
          <cell r="H1286">
            <v>310</v>
          </cell>
          <cell r="I1286">
            <v>10353</v>
          </cell>
          <cell r="J1286">
            <v>10353</v>
          </cell>
          <cell r="K1286">
            <v>0</v>
          </cell>
          <cell r="L1286">
            <v>0</v>
          </cell>
        </row>
        <row r="1287">
          <cell r="B1287">
            <v>108</v>
          </cell>
          <cell r="C1287" t="str">
            <v>경광등 설치</v>
          </cell>
          <cell r="D1287" t="str">
            <v>크세논램프 5W, ABS</v>
          </cell>
          <cell r="E1287">
            <v>1</v>
          </cell>
          <cell r="F1287" t="str">
            <v>개</v>
          </cell>
          <cell r="G1287">
            <v>50262</v>
          </cell>
          <cell r="H1287">
            <v>50262</v>
          </cell>
          <cell r="I1287">
            <v>8737</v>
          </cell>
          <cell r="J1287">
            <v>8737</v>
          </cell>
          <cell r="K1287">
            <v>0</v>
          </cell>
          <cell r="L1287">
            <v>0</v>
          </cell>
        </row>
        <row r="1288">
          <cell r="B1288">
            <v>109</v>
          </cell>
          <cell r="C1288" t="str">
            <v>경광등 철거</v>
          </cell>
          <cell r="D1288" t="str">
            <v>크세논램프 5W, ABS</v>
          </cell>
          <cell r="E1288">
            <v>1</v>
          </cell>
          <cell r="F1288" t="str">
            <v>개</v>
          </cell>
          <cell r="G1288">
            <v>131</v>
          </cell>
          <cell r="H1288">
            <v>131</v>
          </cell>
          <cell r="I1288">
            <v>4368</v>
          </cell>
          <cell r="J1288">
            <v>4368</v>
          </cell>
          <cell r="K1288">
            <v>0</v>
          </cell>
          <cell r="L1288">
            <v>0</v>
          </cell>
        </row>
        <row r="1289">
          <cell r="B1289">
            <v>112</v>
          </cell>
          <cell r="C1289" t="str">
            <v>비상벨 철거</v>
          </cell>
          <cell r="D1289">
            <v>0</v>
          </cell>
          <cell r="E1289">
            <v>1</v>
          </cell>
          <cell r="F1289" t="str">
            <v>개</v>
          </cell>
          <cell r="G1289">
            <v>157</v>
          </cell>
          <cell r="H1289">
            <v>157</v>
          </cell>
          <cell r="I1289">
            <v>5242</v>
          </cell>
          <cell r="J1289">
            <v>5242</v>
          </cell>
          <cell r="K1289">
            <v>0</v>
          </cell>
          <cell r="L1289">
            <v>0</v>
          </cell>
        </row>
        <row r="1290">
          <cell r="B1290">
            <v>119</v>
          </cell>
          <cell r="C1290" t="str">
            <v>써지보호기(영상) 철거</v>
          </cell>
          <cell r="D1290">
            <v>0</v>
          </cell>
          <cell r="E1290">
            <v>1</v>
          </cell>
          <cell r="F1290" t="str">
            <v>EA</v>
          </cell>
          <cell r="G1290">
            <v>226</v>
          </cell>
          <cell r="H1290">
            <v>226</v>
          </cell>
          <cell r="I1290">
            <v>7553</v>
          </cell>
          <cell r="J1290">
            <v>7553</v>
          </cell>
          <cell r="K1290">
            <v>0</v>
          </cell>
          <cell r="L1290">
            <v>0</v>
          </cell>
        </row>
        <row r="1291">
          <cell r="B1291">
            <v>120</v>
          </cell>
          <cell r="C1291" t="str">
            <v>CODEC 철거</v>
          </cell>
          <cell r="D1291" t="str">
            <v>MPEF-1/2/4, DUAL ENCODERING</v>
          </cell>
          <cell r="E1291">
            <v>1</v>
          </cell>
          <cell r="F1291" t="str">
            <v>대</v>
          </cell>
          <cell r="G1291">
            <v>517</v>
          </cell>
          <cell r="H1291">
            <v>517</v>
          </cell>
          <cell r="I1291">
            <v>17256</v>
          </cell>
          <cell r="J1291">
            <v>17256</v>
          </cell>
          <cell r="K1291">
            <v>0</v>
          </cell>
          <cell r="L1291">
            <v>0</v>
          </cell>
        </row>
        <row r="1292">
          <cell r="B1292">
            <v>121</v>
          </cell>
          <cell r="C1292" t="str">
            <v>동보방송장치 철거</v>
          </cell>
          <cell r="D1292" t="str">
            <v>AMP 내장(60W)</v>
          </cell>
          <cell r="E1292">
            <v>1</v>
          </cell>
          <cell r="F1292" t="str">
            <v>SET</v>
          </cell>
          <cell r="G1292">
            <v>1051</v>
          </cell>
          <cell r="H1292">
            <v>1051</v>
          </cell>
          <cell r="I1292">
            <v>35045</v>
          </cell>
          <cell r="J1292">
            <v>35045</v>
          </cell>
          <cell r="K1292">
            <v>0</v>
          </cell>
          <cell r="L1292">
            <v>0</v>
          </cell>
        </row>
        <row r="1293">
          <cell r="B1293">
            <v>122</v>
          </cell>
          <cell r="C1293" t="str">
            <v>시그널컨버터 철거</v>
          </cell>
          <cell r="D1293" t="str">
            <v>RS-232/485</v>
          </cell>
          <cell r="E1293">
            <v>1</v>
          </cell>
          <cell r="F1293" t="str">
            <v>SET</v>
          </cell>
          <cell r="G1293">
            <v>687</v>
          </cell>
          <cell r="H1293">
            <v>687</v>
          </cell>
          <cell r="I1293">
            <v>22902</v>
          </cell>
          <cell r="J1293">
            <v>22902</v>
          </cell>
          <cell r="K1293">
            <v>0</v>
          </cell>
          <cell r="L1293">
            <v>0</v>
          </cell>
        </row>
        <row r="1294">
          <cell r="B1294">
            <v>315</v>
          </cell>
          <cell r="C1294" t="str">
            <v>전원케이블 포설</v>
          </cell>
          <cell r="D1294" t="str">
            <v>VCT 1.5sq x 2C x 4열</v>
          </cell>
          <cell r="E1294">
            <v>9</v>
          </cell>
          <cell r="F1294" t="str">
            <v>m</v>
          </cell>
          <cell r="G1294">
            <v>2964</v>
          </cell>
          <cell r="H1294">
            <v>26676</v>
          </cell>
          <cell r="I1294">
            <v>11066</v>
          </cell>
          <cell r="J1294">
            <v>99594</v>
          </cell>
          <cell r="K1294">
            <v>0</v>
          </cell>
          <cell r="L1294">
            <v>0</v>
          </cell>
        </row>
        <row r="1295">
          <cell r="B1295">
            <v>317</v>
          </cell>
          <cell r="C1295" t="str">
            <v>스피커케이블</v>
          </cell>
          <cell r="D1295" t="str">
            <v>SW 2300</v>
          </cell>
          <cell r="E1295">
            <v>2.5</v>
          </cell>
          <cell r="F1295" t="str">
            <v>m</v>
          </cell>
          <cell r="G1295">
            <v>1285</v>
          </cell>
          <cell r="H1295">
            <v>3212</v>
          </cell>
          <cell r="I1295">
            <v>2621</v>
          </cell>
          <cell r="J1295">
            <v>6552</v>
          </cell>
          <cell r="K1295">
            <v>0</v>
          </cell>
          <cell r="L1295">
            <v>0</v>
          </cell>
        </row>
        <row r="1296">
          <cell r="B1296">
            <v>318</v>
          </cell>
          <cell r="C1296" t="str">
            <v>LAN 케이블 포설</v>
          </cell>
          <cell r="D1296" t="str">
            <v>UTP Cat 6 4P x 1열</v>
          </cell>
          <cell r="E1296">
            <v>10.5</v>
          </cell>
          <cell r="F1296" t="str">
            <v>m</v>
          </cell>
          <cell r="G1296">
            <v>557</v>
          </cell>
          <cell r="H1296">
            <v>5848</v>
          </cell>
          <cell r="I1296">
            <v>4068</v>
          </cell>
          <cell r="J1296">
            <v>42714</v>
          </cell>
          <cell r="K1296">
            <v>0</v>
          </cell>
          <cell r="L1296">
            <v>0</v>
          </cell>
        </row>
        <row r="1297">
          <cell r="B1297">
            <v>321</v>
          </cell>
          <cell r="C1297" t="str">
            <v>LAN 케이블 포설</v>
          </cell>
          <cell r="D1297" t="str">
            <v>UTP Cat 6 4P x 4열</v>
          </cell>
          <cell r="E1297">
            <v>9</v>
          </cell>
          <cell r="F1297" t="str">
            <v>m</v>
          </cell>
          <cell r="G1297">
            <v>2156</v>
          </cell>
          <cell r="H1297">
            <v>19404</v>
          </cell>
          <cell r="I1297">
            <v>13833</v>
          </cell>
          <cell r="J1297">
            <v>124497</v>
          </cell>
          <cell r="K1297">
            <v>0</v>
          </cell>
          <cell r="L1297">
            <v>0</v>
          </cell>
        </row>
        <row r="1298">
          <cell r="B1298" t="str">
            <v>멀티콘센트접지2구</v>
          </cell>
          <cell r="C1298" t="str">
            <v>멀티콘센트</v>
          </cell>
          <cell r="D1298" t="str">
            <v>접지2구</v>
          </cell>
          <cell r="E1298">
            <v>1</v>
          </cell>
          <cell r="F1298" t="str">
            <v>EA</v>
          </cell>
          <cell r="G1298">
            <v>6300</v>
          </cell>
          <cell r="H1298">
            <v>6300</v>
          </cell>
          <cell r="J1298">
            <v>0</v>
          </cell>
          <cell r="L1298">
            <v>0</v>
          </cell>
        </row>
        <row r="1299">
          <cell r="B1299" t="str">
            <v>멀티콘센트접지6구</v>
          </cell>
          <cell r="C1299" t="str">
            <v>멀티콘센트</v>
          </cell>
          <cell r="D1299" t="str">
            <v>접지6구</v>
          </cell>
          <cell r="E1299">
            <v>2</v>
          </cell>
          <cell r="F1299" t="str">
            <v>EA</v>
          </cell>
          <cell r="G1299">
            <v>12400</v>
          </cell>
          <cell r="H1299">
            <v>24800</v>
          </cell>
          <cell r="J1299">
            <v>0</v>
          </cell>
          <cell r="L1299">
            <v>0</v>
          </cell>
        </row>
        <row r="1304">
          <cell r="B1304">
            <v>3112</v>
          </cell>
          <cell r="D1304" t="str">
            <v>계</v>
          </cell>
          <cell r="H1304">
            <v>340060</v>
          </cell>
          <cell r="J1304">
            <v>534198</v>
          </cell>
          <cell r="L1304">
            <v>0</v>
          </cell>
        </row>
        <row r="1305">
          <cell r="B1305">
            <v>2113</v>
          </cell>
          <cell r="C1305" t="str">
            <v>2.53 수지구 죽전동 1070-9 (죽전1동 죽전체육공원입구)</v>
          </cell>
        </row>
        <row r="1306">
          <cell r="B1306">
            <v>101</v>
          </cell>
          <cell r="C1306" t="str">
            <v>SPEED DOME CAMERA 철거</v>
          </cell>
          <cell r="D1306" t="str">
            <v>41만화소</v>
          </cell>
          <cell r="E1306">
            <v>1</v>
          </cell>
          <cell r="F1306" t="str">
            <v>EA</v>
          </cell>
          <cell r="G1306">
            <v>1064</v>
          </cell>
          <cell r="H1306">
            <v>1064</v>
          </cell>
          <cell r="I1306">
            <v>35490</v>
          </cell>
          <cell r="J1306">
            <v>35490</v>
          </cell>
          <cell r="K1306">
            <v>0</v>
          </cell>
          <cell r="L1306">
            <v>0</v>
          </cell>
        </row>
        <row r="1307">
          <cell r="B1307">
            <v>103</v>
          </cell>
          <cell r="C1307" t="str">
            <v>돔카메라 고정용 브래킷 설치</v>
          </cell>
          <cell r="D1307" t="str">
            <v>제작사양</v>
          </cell>
          <cell r="E1307">
            <v>1</v>
          </cell>
          <cell r="F1307" t="str">
            <v>EA</v>
          </cell>
          <cell r="G1307">
            <v>51035</v>
          </cell>
          <cell r="H1307">
            <v>51035</v>
          </cell>
          <cell r="I1307">
            <v>34514</v>
          </cell>
          <cell r="J1307">
            <v>34514</v>
          </cell>
          <cell r="K1307">
            <v>0</v>
          </cell>
          <cell r="L1307">
            <v>0</v>
          </cell>
        </row>
        <row r="1308">
          <cell r="B1308">
            <v>104</v>
          </cell>
          <cell r="C1308" t="str">
            <v>돔카메라 고정용 브래킷 철거</v>
          </cell>
          <cell r="D1308" t="str">
            <v>제작사양</v>
          </cell>
          <cell r="E1308">
            <v>1</v>
          </cell>
          <cell r="F1308" t="str">
            <v>EA</v>
          </cell>
          <cell r="G1308">
            <v>310</v>
          </cell>
          <cell r="H1308">
            <v>310</v>
          </cell>
          <cell r="I1308">
            <v>10353</v>
          </cell>
          <cell r="J1308">
            <v>10353</v>
          </cell>
          <cell r="K1308">
            <v>0</v>
          </cell>
          <cell r="L1308">
            <v>0</v>
          </cell>
        </row>
        <row r="1309">
          <cell r="B1309">
            <v>105</v>
          </cell>
          <cell r="C1309" t="str">
            <v>고정형 CAMERA 브래킷 설치</v>
          </cell>
          <cell r="D1309" t="str">
            <v>제작사양</v>
          </cell>
          <cell r="E1309">
            <v>1</v>
          </cell>
          <cell r="F1309" t="str">
            <v>EA</v>
          </cell>
          <cell r="G1309">
            <v>81035</v>
          </cell>
          <cell r="H1309">
            <v>81035</v>
          </cell>
          <cell r="I1309">
            <v>34514</v>
          </cell>
          <cell r="J1309">
            <v>34514</v>
          </cell>
          <cell r="K1309">
            <v>0</v>
          </cell>
          <cell r="L1309">
            <v>0</v>
          </cell>
        </row>
        <row r="1310">
          <cell r="B1310">
            <v>106</v>
          </cell>
          <cell r="C1310" t="str">
            <v>스피커 설치</v>
          </cell>
          <cell r="D1310" t="str">
            <v>20W, 8Ω</v>
          </cell>
          <cell r="E1310">
            <v>1</v>
          </cell>
          <cell r="F1310" t="str">
            <v>개</v>
          </cell>
          <cell r="G1310">
            <v>67035</v>
          </cell>
          <cell r="H1310">
            <v>67035</v>
          </cell>
          <cell r="I1310">
            <v>34514</v>
          </cell>
          <cell r="J1310">
            <v>34514</v>
          </cell>
          <cell r="K1310">
            <v>0</v>
          </cell>
          <cell r="L1310">
            <v>0</v>
          </cell>
        </row>
        <row r="1311">
          <cell r="B1311">
            <v>107</v>
          </cell>
          <cell r="C1311" t="str">
            <v>스피커 철거</v>
          </cell>
          <cell r="D1311">
            <v>0</v>
          </cell>
          <cell r="E1311">
            <v>1</v>
          </cell>
          <cell r="F1311" t="str">
            <v>개</v>
          </cell>
          <cell r="G1311">
            <v>310</v>
          </cell>
          <cell r="H1311">
            <v>310</v>
          </cell>
          <cell r="I1311">
            <v>10353</v>
          </cell>
          <cell r="J1311">
            <v>10353</v>
          </cell>
          <cell r="K1311">
            <v>0</v>
          </cell>
          <cell r="L1311">
            <v>0</v>
          </cell>
        </row>
        <row r="1312">
          <cell r="B1312">
            <v>108</v>
          </cell>
          <cell r="C1312" t="str">
            <v>경광등 설치</v>
          </cell>
          <cell r="D1312" t="str">
            <v>크세논램프 5W, ABS</v>
          </cell>
          <cell r="E1312">
            <v>1</v>
          </cell>
          <cell r="F1312" t="str">
            <v>개</v>
          </cell>
          <cell r="G1312">
            <v>50262</v>
          </cell>
          <cell r="H1312">
            <v>50262</v>
          </cell>
          <cell r="I1312">
            <v>8737</v>
          </cell>
          <cell r="J1312">
            <v>8737</v>
          </cell>
          <cell r="K1312">
            <v>0</v>
          </cell>
          <cell r="L1312">
            <v>0</v>
          </cell>
        </row>
        <row r="1313">
          <cell r="B1313">
            <v>109</v>
          </cell>
          <cell r="C1313" t="str">
            <v>경광등 철거</v>
          </cell>
          <cell r="D1313" t="str">
            <v>크세논램프 5W, ABS</v>
          </cell>
          <cell r="E1313">
            <v>1</v>
          </cell>
          <cell r="F1313" t="str">
            <v>개</v>
          </cell>
          <cell r="G1313">
            <v>131</v>
          </cell>
          <cell r="H1313">
            <v>131</v>
          </cell>
          <cell r="I1313">
            <v>4368</v>
          </cell>
          <cell r="J1313">
            <v>4368</v>
          </cell>
          <cell r="K1313">
            <v>0</v>
          </cell>
          <cell r="L1313">
            <v>0</v>
          </cell>
        </row>
        <row r="1314">
          <cell r="B1314">
            <v>112</v>
          </cell>
          <cell r="C1314" t="str">
            <v>비상벨 철거</v>
          </cell>
          <cell r="D1314">
            <v>0</v>
          </cell>
          <cell r="E1314">
            <v>1</v>
          </cell>
          <cell r="F1314" t="str">
            <v>개</v>
          </cell>
          <cell r="G1314">
            <v>157</v>
          </cell>
          <cell r="H1314">
            <v>157</v>
          </cell>
          <cell r="I1314">
            <v>5242</v>
          </cell>
          <cell r="J1314">
            <v>5242</v>
          </cell>
          <cell r="K1314">
            <v>0</v>
          </cell>
          <cell r="L1314">
            <v>0</v>
          </cell>
        </row>
        <row r="1315">
          <cell r="B1315">
            <v>119</v>
          </cell>
          <cell r="C1315" t="str">
            <v>써지보호기(영상) 철거</v>
          </cell>
          <cell r="D1315">
            <v>0</v>
          </cell>
          <cell r="E1315">
            <v>1</v>
          </cell>
          <cell r="F1315" t="str">
            <v>EA</v>
          </cell>
          <cell r="G1315">
            <v>226</v>
          </cell>
          <cell r="H1315">
            <v>226</v>
          </cell>
          <cell r="I1315">
            <v>7553</v>
          </cell>
          <cell r="J1315">
            <v>7553</v>
          </cell>
          <cell r="K1315">
            <v>0</v>
          </cell>
          <cell r="L1315">
            <v>0</v>
          </cell>
        </row>
        <row r="1316">
          <cell r="B1316">
            <v>120</v>
          </cell>
          <cell r="C1316" t="str">
            <v>CODEC 철거</v>
          </cell>
          <cell r="D1316" t="str">
            <v>MPEF-1/2/4, DUAL ENCODERING</v>
          </cell>
          <cell r="E1316">
            <v>1</v>
          </cell>
          <cell r="F1316" t="str">
            <v>대</v>
          </cell>
          <cell r="G1316">
            <v>517</v>
          </cell>
          <cell r="H1316">
            <v>517</v>
          </cell>
          <cell r="I1316">
            <v>17256</v>
          </cell>
          <cell r="J1316">
            <v>17256</v>
          </cell>
          <cell r="K1316">
            <v>0</v>
          </cell>
          <cell r="L1316">
            <v>0</v>
          </cell>
        </row>
        <row r="1317">
          <cell r="B1317">
            <v>121</v>
          </cell>
          <cell r="C1317" t="str">
            <v>동보방송장치 철거</v>
          </cell>
          <cell r="D1317" t="str">
            <v>AMP 내장(60W)</v>
          </cell>
          <cell r="E1317">
            <v>1</v>
          </cell>
          <cell r="F1317" t="str">
            <v>SET</v>
          </cell>
          <cell r="G1317">
            <v>1051</v>
          </cell>
          <cell r="H1317">
            <v>1051</v>
          </cell>
          <cell r="I1317">
            <v>35045</v>
          </cell>
          <cell r="J1317">
            <v>35045</v>
          </cell>
          <cell r="K1317">
            <v>0</v>
          </cell>
          <cell r="L1317">
            <v>0</v>
          </cell>
        </row>
        <row r="1318">
          <cell r="B1318">
            <v>122</v>
          </cell>
          <cell r="C1318" t="str">
            <v>시그널컨버터 철거</v>
          </cell>
          <cell r="D1318" t="str">
            <v>RS-232/485</v>
          </cell>
          <cell r="E1318">
            <v>1</v>
          </cell>
          <cell r="F1318" t="str">
            <v>SET</v>
          </cell>
          <cell r="G1318">
            <v>687</v>
          </cell>
          <cell r="H1318">
            <v>687</v>
          </cell>
          <cell r="I1318">
            <v>22902</v>
          </cell>
          <cell r="J1318">
            <v>22902</v>
          </cell>
          <cell r="K1318">
            <v>0</v>
          </cell>
          <cell r="L1318">
            <v>0</v>
          </cell>
        </row>
        <row r="1319">
          <cell r="B1319">
            <v>316</v>
          </cell>
          <cell r="C1319" t="str">
            <v>전원케이블 포설</v>
          </cell>
          <cell r="D1319" t="str">
            <v>VCT 1.5sq x 2C x 5열</v>
          </cell>
          <cell r="E1319">
            <v>7</v>
          </cell>
          <cell r="F1319" t="str">
            <v>m</v>
          </cell>
          <cell r="G1319">
            <v>3701</v>
          </cell>
          <cell r="H1319">
            <v>25907</v>
          </cell>
          <cell r="I1319">
            <v>13670</v>
          </cell>
          <cell r="J1319">
            <v>95690</v>
          </cell>
          <cell r="K1319">
            <v>0</v>
          </cell>
          <cell r="L1319">
            <v>0</v>
          </cell>
        </row>
        <row r="1320">
          <cell r="B1320">
            <v>317</v>
          </cell>
          <cell r="C1320" t="str">
            <v>스피커케이블</v>
          </cell>
          <cell r="D1320" t="str">
            <v>SW 2300</v>
          </cell>
          <cell r="E1320">
            <v>2.5</v>
          </cell>
          <cell r="F1320" t="str">
            <v>m</v>
          </cell>
          <cell r="G1320">
            <v>1285</v>
          </cell>
          <cell r="H1320">
            <v>3212</v>
          </cell>
          <cell r="I1320">
            <v>2621</v>
          </cell>
          <cell r="J1320">
            <v>6552</v>
          </cell>
          <cell r="K1320">
            <v>0</v>
          </cell>
          <cell r="L1320">
            <v>0</v>
          </cell>
        </row>
        <row r="1321">
          <cell r="B1321">
            <v>318</v>
          </cell>
          <cell r="C1321" t="str">
            <v>LAN 케이블 포설</v>
          </cell>
          <cell r="D1321" t="str">
            <v>UTP Cat 6 4P x 1열</v>
          </cell>
          <cell r="E1321">
            <v>8.5</v>
          </cell>
          <cell r="F1321" t="str">
            <v>m</v>
          </cell>
          <cell r="G1321">
            <v>557</v>
          </cell>
          <cell r="H1321">
            <v>4734</v>
          </cell>
          <cell r="I1321">
            <v>4068</v>
          </cell>
          <cell r="J1321">
            <v>34578</v>
          </cell>
          <cell r="K1321">
            <v>0</v>
          </cell>
          <cell r="L1321">
            <v>0</v>
          </cell>
        </row>
        <row r="1322">
          <cell r="B1322">
            <v>322</v>
          </cell>
          <cell r="C1322" t="str">
            <v>LAN 케이블 포설</v>
          </cell>
          <cell r="D1322" t="str">
            <v>UTP Cat 6 4P x 5열</v>
          </cell>
          <cell r="E1322">
            <v>7</v>
          </cell>
          <cell r="F1322" t="str">
            <v>m</v>
          </cell>
          <cell r="G1322">
            <v>2690</v>
          </cell>
          <cell r="H1322">
            <v>18830</v>
          </cell>
          <cell r="I1322">
            <v>17088</v>
          </cell>
          <cell r="J1322">
            <v>119616</v>
          </cell>
          <cell r="K1322">
            <v>0</v>
          </cell>
          <cell r="L1322">
            <v>0</v>
          </cell>
        </row>
        <row r="1323">
          <cell r="B1323" t="str">
            <v>멀티콘센트접지2구</v>
          </cell>
          <cell r="C1323" t="str">
            <v>멀티콘센트</v>
          </cell>
          <cell r="D1323" t="str">
            <v>접지2구</v>
          </cell>
          <cell r="E1323">
            <v>1</v>
          </cell>
          <cell r="F1323" t="str">
            <v>EA</v>
          </cell>
          <cell r="G1323">
            <v>6300</v>
          </cell>
          <cell r="H1323">
            <v>6300</v>
          </cell>
          <cell r="J1323">
            <v>0</v>
          </cell>
          <cell r="L1323">
            <v>0</v>
          </cell>
        </row>
        <row r="1324">
          <cell r="B1324" t="str">
            <v>멀티콘센트접지6구</v>
          </cell>
          <cell r="C1324" t="str">
            <v>멀티콘센트</v>
          </cell>
          <cell r="D1324" t="str">
            <v>접지6구</v>
          </cell>
          <cell r="E1324">
            <v>2</v>
          </cell>
          <cell r="F1324" t="str">
            <v>EA</v>
          </cell>
          <cell r="G1324">
            <v>12400</v>
          </cell>
          <cell r="H1324">
            <v>24800</v>
          </cell>
          <cell r="J1324">
            <v>0</v>
          </cell>
          <cell r="L1324">
            <v>0</v>
          </cell>
        </row>
        <row r="1329">
          <cell r="B1329">
            <v>3113</v>
          </cell>
          <cell r="D1329" t="str">
            <v>계</v>
          </cell>
          <cell r="H1329">
            <v>337603</v>
          </cell>
          <cell r="J1329">
            <v>517277</v>
          </cell>
          <cell r="L1329">
            <v>0</v>
          </cell>
        </row>
        <row r="1330">
          <cell r="B1330">
            <v>2114</v>
          </cell>
          <cell r="C1330" t="str">
            <v>2.54 수지구 죽전동 856 (충성교회 앞)</v>
          </cell>
        </row>
        <row r="1331">
          <cell r="B1331">
            <v>101</v>
          </cell>
          <cell r="C1331" t="str">
            <v>SPEED DOME CAMERA 철거</v>
          </cell>
          <cell r="D1331" t="str">
            <v>41만화소</v>
          </cell>
          <cell r="E1331">
            <v>1</v>
          </cell>
          <cell r="F1331" t="str">
            <v>EA</v>
          </cell>
          <cell r="G1331">
            <v>1064</v>
          </cell>
          <cell r="H1331">
            <v>1064</v>
          </cell>
          <cell r="I1331">
            <v>35490</v>
          </cell>
          <cell r="J1331">
            <v>35490</v>
          </cell>
          <cell r="K1331">
            <v>0</v>
          </cell>
          <cell r="L1331">
            <v>0</v>
          </cell>
        </row>
        <row r="1332">
          <cell r="B1332">
            <v>103</v>
          </cell>
          <cell r="C1332" t="str">
            <v>돔카메라 고정용 브래킷 설치</v>
          </cell>
          <cell r="D1332" t="str">
            <v>제작사양</v>
          </cell>
          <cell r="E1332">
            <v>1</v>
          </cell>
          <cell r="F1332" t="str">
            <v>EA</v>
          </cell>
          <cell r="G1332">
            <v>51035</v>
          </cell>
          <cell r="H1332">
            <v>51035</v>
          </cell>
          <cell r="I1332">
            <v>34514</v>
          </cell>
          <cell r="J1332">
            <v>34514</v>
          </cell>
          <cell r="K1332">
            <v>0</v>
          </cell>
          <cell r="L1332">
            <v>0</v>
          </cell>
        </row>
        <row r="1333">
          <cell r="B1333">
            <v>104</v>
          </cell>
          <cell r="C1333" t="str">
            <v>돔카메라 고정용 브래킷 철거</v>
          </cell>
          <cell r="D1333" t="str">
            <v>제작사양</v>
          </cell>
          <cell r="E1333">
            <v>1</v>
          </cell>
          <cell r="F1333" t="str">
            <v>EA</v>
          </cell>
          <cell r="G1333">
            <v>310</v>
          </cell>
          <cell r="H1333">
            <v>310</v>
          </cell>
          <cell r="I1333">
            <v>10353</v>
          </cell>
          <cell r="J1333">
            <v>10353</v>
          </cell>
          <cell r="K1333">
            <v>0</v>
          </cell>
          <cell r="L1333">
            <v>0</v>
          </cell>
        </row>
        <row r="1334">
          <cell r="B1334">
            <v>105</v>
          </cell>
          <cell r="C1334" t="str">
            <v>고정형 CAMERA 브래킷 설치</v>
          </cell>
          <cell r="D1334" t="str">
            <v>제작사양</v>
          </cell>
          <cell r="E1334">
            <v>1</v>
          </cell>
          <cell r="F1334" t="str">
            <v>EA</v>
          </cell>
          <cell r="G1334">
            <v>81035</v>
          </cell>
          <cell r="H1334">
            <v>81035</v>
          </cell>
          <cell r="I1334">
            <v>34514</v>
          </cell>
          <cell r="J1334">
            <v>34514</v>
          </cell>
          <cell r="K1334">
            <v>0</v>
          </cell>
          <cell r="L1334">
            <v>0</v>
          </cell>
        </row>
        <row r="1335">
          <cell r="B1335">
            <v>106</v>
          </cell>
          <cell r="C1335" t="str">
            <v>스피커 설치</v>
          </cell>
          <cell r="D1335" t="str">
            <v>20W, 8Ω</v>
          </cell>
          <cell r="E1335">
            <v>1</v>
          </cell>
          <cell r="F1335" t="str">
            <v>개</v>
          </cell>
          <cell r="G1335">
            <v>67035</v>
          </cell>
          <cell r="H1335">
            <v>67035</v>
          </cell>
          <cell r="I1335">
            <v>34514</v>
          </cell>
          <cell r="J1335">
            <v>34514</v>
          </cell>
          <cell r="K1335">
            <v>0</v>
          </cell>
          <cell r="L1335">
            <v>0</v>
          </cell>
        </row>
        <row r="1336">
          <cell r="B1336">
            <v>107</v>
          </cell>
          <cell r="C1336" t="str">
            <v>스피커 철거</v>
          </cell>
          <cell r="D1336">
            <v>0</v>
          </cell>
          <cell r="E1336">
            <v>1</v>
          </cell>
          <cell r="F1336" t="str">
            <v>개</v>
          </cell>
          <cell r="G1336">
            <v>310</v>
          </cell>
          <cell r="H1336">
            <v>310</v>
          </cell>
          <cell r="I1336">
            <v>10353</v>
          </cell>
          <cell r="J1336">
            <v>10353</v>
          </cell>
          <cell r="K1336">
            <v>0</v>
          </cell>
          <cell r="L1336">
            <v>0</v>
          </cell>
        </row>
        <row r="1337">
          <cell r="B1337">
            <v>108</v>
          </cell>
          <cell r="C1337" t="str">
            <v>경광등 설치</v>
          </cell>
          <cell r="D1337" t="str">
            <v>크세논램프 5W, ABS</v>
          </cell>
          <cell r="E1337">
            <v>1</v>
          </cell>
          <cell r="F1337" t="str">
            <v>개</v>
          </cell>
          <cell r="G1337">
            <v>50262</v>
          </cell>
          <cell r="H1337">
            <v>50262</v>
          </cell>
          <cell r="I1337">
            <v>8737</v>
          </cell>
          <cell r="J1337">
            <v>8737</v>
          </cell>
          <cell r="K1337">
            <v>0</v>
          </cell>
          <cell r="L1337">
            <v>0</v>
          </cell>
        </row>
        <row r="1338">
          <cell r="B1338">
            <v>109</v>
          </cell>
          <cell r="C1338" t="str">
            <v>경광등 철거</v>
          </cell>
          <cell r="D1338" t="str">
            <v>크세논램프 5W, ABS</v>
          </cell>
          <cell r="E1338">
            <v>1</v>
          </cell>
          <cell r="F1338" t="str">
            <v>개</v>
          </cell>
          <cell r="G1338">
            <v>131</v>
          </cell>
          <cell r="H1338">
            <v>131</v>
          </cell>
          <cell r="I1338">
            <v>4368</v>
          </cell>
          <cell r="J1338">
            <v>4368</v>
          </cell>
          <cell r="K1338">
            <v>0</v>
          </cell>
          <cell r="L1338">
            <v>0</v>
          </cell>
        </row>
        <row r="1339">
          <cell r="B1339">
            <v>112</v>
          </cell>
          <cell r="C1339" t="str">
            <v>비상벨 철거</v>
          </cell>
          <cell r="D1339">
            <v>0</v>
          </cell>
          <cell r="E1339">
            <v>1</v>
          </cell>
          <cell r="F1339" t="str">
            <v>개</v>
          </cell>
          <cell r="G1339">
            <v>157</v>
          </cell>
          <cell r="H1339">
            <v>157</v>
          </cell>
          <cell r="I1339">
            <v>5242</v>
          </cell>
          <cell r="J1339">
            <v>5242</v>
          </cell>
          <cell r="K1339">
            <v>0</v>
          </cell>
          <cell r="L1339">
            <v>0</v>
          </cell>
        </row>
        <row r="1340">
          <cell r="B1340">
            <v>119</v>
          </cell>
          <cell r="C1340" t="str">
            <v>써지보호기(영상) 철거</v>
          </cell>
          <cell r="D1340">
            <v>0</v>
          </cell>
          <cell r="E1340">
            <v>1</v>
          </cell>
          <cell r="F1340" t="str">
            <v>EA</v>
          </cell>
          <cell r="G1340">
            <v>226</v>
          </cell>
          <cell r="H1340">
            <v>226</v>
          </cell>
          <cell r="I1340">
            <v>7553</v>
          </cell>
          <cell r="J1340">
            <v>7553</v>
          </cell>
          <cell r="K1340">
            <v>0</v>
          </cell>
          <cell r="L1340">
            <v>0</v>
          </cell>
        </row>
        <row r="1341">
          <cell r="B1341">
            <v>120</v>
          </cell>
          <cell r="C1341" t="str">
            <v>CODEC 철거</v>
          </cell>
          <cell r="D1341" t="str">
            <v>MPEF-1/2/4, DUAL ENCODERING</v>
          </cell>
          <cell r="E1341">
            <v>1</v>
          </cell>
          <cell r="F1341" t="str">
            <v>대</v>
          </cell>
          <cell r="G1341">
            <v>517</v>
          </cell>
          <cell r="H1341">
            <v>517</v>
          </cell>
          <cell r="I1341">
            <v>17256</v>
          </cell>
          <cell r="J1341">
            <v>17256</v>
          </cell>
          <cell r="K1341">
            <v>0</v>
          </cell>
          <cell r="L1341">
            <v>0</v>
          </cell>
        </row>
        <row r="1342">
          <cell r="B1342">
            <v>121</v>
          </cell>
          <cell r="C1342" t="str">
            <v>동보방송장치 철거</v>
          </cell>
          <cell r="D1342" t="str">
            <v>AMP 내장(60W)</v>
          </cell>
          <cell r="E1342">
            <v>1</v>
          </cell>
          <cell r="F1342" t="str">
            <v>SET</v>
          </cell>
          <cell r="G1342">
            <v>1051</v>
          </cell>
          <cell r="H1342">
            <v>1051</v>
          </cell>
          <cell r="I1342">
            <v>35045</v>
          </cell>
          <cell r="J1342">
            <v>35045</v>
          </cell>
          <cell r="K1342">
            <v>0</v>
          </cell>
          <cell r="L1342">
            <v>0</v>
          </cell>
        </row>
        <row r="1343">
          <cell r="B1343">
            <v>122</v>
          </cell>
          <cell r="C1343" t="str">
            <v>시그널컨버터 철거</v>
          </cell>
          <cell r="D1343" t="str">
            <v>RS-232/485</v>
          </cell>
          <cell r="E1343">
            <v>1</v>
          </cell>
          <cell r="F1343" t="str">
            <v>SET</v>
          </cell>
          <cell r="G1343">
            <v>687</v>
          </cell>
          <cell r="H1343">
            <v>687</v>
          </cell>
          <cell r="I1343">
            <v>22902</v>
          </cell>
          <cell r="J1343">
            <v>22902</v>
          </cell>
          <cell r="K1343">
            <v>0</v>
          </cell>
          <cell r="L1343">
            <v>0</v>
          </cell>
        </row>
        <row r="1344">
          <cell r="B1344">
            <v>315</v>
          </cell>
          <cell r="C1344" t="str">
            <v>전원케이블 포설</v>
          </cell>
          <cell r="D1344" t="str">
            <v>VCT 1.5sq x 2C x 4열</v>
          </cell>
          <cell r="E1344">
            <v>9</v>
          </cell>
          <cell r="F1344" t="str">
            <v>m</v>
          </cell>
          <cell r="G1344">
            <v>2964</v>
          </cell>
          <cell r="H1344">
            <v>26676</v>
          </cell>
          <cell r="I1344">
            <v>11066</v>
          </cell>
          <cell r="J1344">
            <v>99594</v>
          </cell>
          <cell r="K1344">
            <v>0</v>
          </cell>
          <cell r="L1344">
            <v>0</v>
          </cell>
        </row>
        <row r="1345">
          <cell r="B1345">
            <v>317</v>
          </cell>
          <cell r="C1345" t="str">
            <v>스피커케이블</v>
          </cell>
          <cell r="D1345" t="str">
            <v>SW 2300</v>
          </cell>
          <cell r="E1345">
            <v>2.5</v>
          </cell>
          <cell r="F1345" t="str">
            <v>m</v>
          </cell>
          <cell r="G1345">
            <v>1285</v>
          </cell>
          <cell r="H1345">
            <v>3212</v>
          </cell>
          <cell r="I1345">
            <v>2621</v>
          </cell>
          <cell r="J1345">
            <v>6552</v>
          </cell>
          <cell r="K1345">
            <v>0</v>
          </cell>
          <cell r="L1345">
            <v>0</v>
          </cell>
        </row>
        <row r="1346">
          <cell r="B1346">
            <v>318</v>
          </cell>
          <cell r="C1346" t="str">
            <v>LAN 케이블 포설</v>
          </cell>
          <cell r="D1346" t="str">
            <v>UTP Cat 6 4P x 1열</v>
          </cell>
          <cell r="E1346">
            <v>10.5</v>
          </cell>
          <cell r="F1346" t="str">
            <v>m</v>
          </cell>
          <cell r="G1346">
            <v>557</v>
          </cell>
          <cell r="H1346">
            <v>5848</v>
          </cell>
          <cell r="I1346">
            <v>4068</v>
          </cell>
          <cell r="J1346">
            <v>42714</v>
          </cell>
          <cell r="K1346">
            <v>0</v>
          </cell>
          <cell r="L1346">
            <v>0</v>
          </cell>
        </row>
        <row r="1347">
          <cell r="B1347">
            <v>321</v>
          </cell>
          <cell r="C1347" t="str">
            <v>LAN 케이블 포설</v>
          </cell>
          <cell r="D1347" t="str">
            <v>UTP Cat 6 4P x 4열</v>
          </cell>
          <cell r="E1347">
            <v>9</v>
          </cell>
          <cell r="F1347" t="str">
            <v>m</v>
          </cell>
          <cell r="G1347">
            <v>2156</v>
          </cell>
          <cell r="H1347">
            <v>19404</v>
          </cell>
          <cell r="I1347">
            <v>13833</v>
          </cell>
          <cell r="J1347">
            <v>124497</v>
          </cell>
          <cell r="K1347">
            <v>0</v>
          </cell>
          <cell r="L1347">
            <v>0</v>
          </cell>
        </row>
        <row r="1348">
          <cell r="B1348" t="str">
            <v>멀티콘센트접지2구</v>
          </cell>
          <cell r="C1348" t="str">
            <v>멀티콘센트</v>
          </cell>
          <cell r="D1348" t="str">
            <v>접지2구</v>
          </cell>
          <cell r="E1348">
            <v>1</v>
          </cell>
          <cell r="F1348" t="str">
            <v>EA</v>
          </cell>
          <cell r="G1348">
            <v>6300</v>
          </cell>
          <cell r="H1348">
            <v>6300</v>
          </cell>
          <cell r="J1348">
            <v>0</v>
          </cell>
          <cell r="L1348">
            <v>0</v>
          </cell>
        </row>
        <row r="1349">
          <cell r="B1349" t="str">
            <v>멀티콘센트접지6구</v>
          </cell>
          <cell r="C1349" t="str">
            <v>멀티콘센트</v>
          </cell>
          <cell r="D1349" t="str">
            <v>접지6구</v>
          </cell>
          <cell r="E1349">
            <v>2</v>
          </cell>
          <cell r="F1349" t="str">
            <v>EA</v>
          </cell>
          <cell r="G1349">
            <v>12400</v>
          </cell>
          <cell r="H1349">
            <v>24800</v>
          </cell>
          <cell r="J1349">
            <v>0</v>
          </cell>
          <cell r="L1349">
            <v>0</v>
          </cell>
        </row>
        <row r="1354">
          <cell r="B1354">
            <v>3114</v>
          </cell>
          <cell r="D1354" t="str">
            <v>계</v>
          </cell>
          <cell r="H1354">
            <v>340060</v>
          </cell>
          <cell r="J1354">
            <v>534198</v>
          </cell>
          <cell r="L1354">
            <v>0</v>
          </cell>
        </row>
        <row r="1355">
          <cell r="B1355">
            <v>2115</v>
          </cell>
          <cell r="C1355" t="str">
            <v>2.55 수지구 풍덕천동 551-5 거북상가 앞, 수지초 방향</v>
          </cell>
        </row>
        <row r="1356">
          <cell r="B1356">
            <v>101</v>
          </cell>
          <cell r="C1356" t="str">
            <v>SPEED DOME CAMERA 철거</v>
          </cell>
          <cell r="D1356" t="str">
            <v>41만화소</v>
          </cell>
          <cell r="E1356">
            <v>1</v>
          </cell>
          <cell r="F1356" t="str">
            <v>EA</v>
          </cell>
          <cell r="G1356">
            <v>1064</v>
          </cell>
          <cell r="H1356">
            <v>1064</v>
          </cell>
          <cell r="I1356">
            <v>35490</v>
          </cell>
          <cell r="J1356">
            <v>35490</v>
          </cell>
          <cell r="K1356">
            <v>0</v>
          </cell>
          <cell r="L1356">
            <v>0</v>
          </cell>
        </row>
        <row r="1357">
          <cell r="B1357">
            <v>103</v>
          </cell>
          <cell r="C1357" t="str">
            <v>돔카메라 고정용 브래킷 설치</v>
          </cell>
          <cell r="D1357" t="str">
            <v>제작사양</v>
          </cell>
          <cell r="E1357">
            <v>1</v>
          </cell>
          <cell r="F1357" t="str">
            <v>EA</v>
          </cell>
          <cell r="G1357">
            <v>51035</v>
          </cell>
          <cell r="H1357">
            <v>51035</v>
          </cell>
          <cell r="I1357">
            <v>34514</v>
          </cell>
          <cell r="J1357">
            <v>34514</v>
          </cell>
          <cell r="K1357">
            <v>0</v>
          </cell>
          <cell r="L1357">
            <v>0</v>
          </cell>
        </row>
        <row r="1358">
          <cell r="B1358">
            <v>104</v>
          </cell>
          <cell r="C1358" t="str">
            <v>돔카메라 고정용 브래킷 철거</v>
          </cell>
          <cell r="D1358" t="str">
            <v>제작사양</v>
          </cell>
          <cell r="E1358">
            <v>1</v>
          </cell>
          <cell r="F1358" t="str">
            <v>EA</v>
          </cell>
          <cell r="G1358">
            <v>310</v>
          </cell>
          <cell r="H1358">
            <v>310</v>
          </cell>
          <cell r="I1358">
            <v>10353</v>
          </cell>
          <cell r="J1358">
            <v>10353</v>
          </cell>
          <cell r="K1358">
            <v>0</v>
          </cell>
          <cell r="L1358">
            <v>0</v>
          </cell>
        </row>
        <row r="1359">
          <cell r="B1359">
            <v>105</v>
          </cell>
          <cell r="C1359" t="str">
            <v>고정형 CAMERA 브래킷 설치</v>
          </cell>
          <cell r="D1359" t="str">
            <v>제작사양</v>
          </cell>
          <cell r="E1359">
            <v>1</v>
          </cell>
          <cell r="F1359" t="str">
            <v>EA</v>
          </cell>
          <cell r="G1359">
            <v>81035</v>
          </cell>
          <cell r="H1359">
            <v>81035</v>
          </cell>
          <cell r="I1359">
            <v>34514</v>
          </cell>
          <cell r="J1359">
            <v>34514</v>
          </cell>
          <cell r="K1359">
            <v>0</v>
          </cell>
          <cell r="L1359">
            <v>0</v>
          </cell>
        </row>
        <row r="1360">
          <cell r="B1360">
            <v>106</v>
          </cell>
          <cell r="C1360" t="str">
            <v>스피커 설치</v>
          </cell>
          <cell r="D1360" t="str">
            <v>20W, 8Ω</v>
          </cell>
          <cell r="E1360">
            <v>1</v>
          </cell>
          <cell r="F1360" t="str">
            <v>개</v>
          </cell>
          <cell r="G1360">
            <v>67035</v>
          </cell>
          <cell r="H1360">
            <v>67035</v>
          </cell>
          <cell r="I1360">
            <v>34514</v>
          </cell>
          <cell r="J1360">
            <v>34514</v>
          </cell>
          <cell r="K1360">
            <v>0</v>
          </cell>
          <cell r="L1360">
            <v>0</v>
          </cell>
        </row>
        <row r="1361">
          <cell r="B1361">
            <v>107</v>
          </cell>
          <cell r="C1361" t="str">
            <v>스피커 철거</v>
          </cell>
          <cell r="D1361">
            <v>0</v>
          </cell>
          <cell r="E1361">
            <v>1</v>
          </cell>
          <cell r="F1361" t="str">
            <v>개</v>
          </cell>
          <cell r="G1361">
            <v>310</v>
          </cell>
          <cell r="H1361">
            <v>310</v>
          </cell>
          <cell r="I1361">
            <v>10353</v>
          </cell>
          <cell r="J1361">
            <v>10353</v>
          </cell>
          <cell r="K1361">
            <v>0</v>
          </cell>
          <cell r="L1361">
            <v>0</v>
          </cell>
        </row>
        <row r="1362">
          <cell r="B1362">
            <v>108</v>
          </cell>
          <cell r="C1362" t="str">
            <v>경광등 설치</v>
          </cell>
          <cell r="D1362" t="str">
            <v>크세논램프 5W, ABS</v>
          </cell>
          <cell r="E1362">
            <v>1</v>
          </cell>
          <cell r="F1362" t="str">
            <v>개</v>
          </cell>
          <cell r="G1362">
            <v>50262</v>
          </cell>
          <cell r="H1362">
            <v>50262</v>
          </cell>
          <cell r="I1362">
            <v>8737</v>
          </cell>
          <cell r="J1362">
            <v>8737</v>
          </cell>
          <cell r="K1362">
            <v>0</v>
          </cell>
          <cell r="L1362">
            <v>0</v>
          </cell>
        </row>
        <row r="1363">
          <cell r="B1363">
            <v>109</v>
          </cell>
          <cell r="C1363" t="str">
            <v>경광등 철거</v>
          </cell>
          <cell r="D1363" t="str">
            <v>크세논램프 5W, ABS</v>
          </cell>
          <cell r="E1363">
            <v>1</v>
          </cell>
          <cell r="F1363" t="str">
            <v>개</v>
          </cell>
          <cell r="G1363">
            <v>131</v>
          </cell>
          <cell r="H1363">
            <v>131</v>
          </cell>
          <cell r="I1363">
            <v>4368</v>
          </cell>
          <cell r="J1363">
            <v>4368</v>
          </cell>
          <cell r="K1363">
            <v>0</v>
          </cell>
          <cell r="L1363">
            <v>0</v>
          </cell>
        </row>
        <row r="1364">
          <cell r="B1364">
            <v>112</v>
          </cell>
          <cell r="C1364" t="str">
            <v>비상벨 철거</v>
          </cell>
          <cell r="D1364">
            <v>0</v>
          </cell>
          <cell r="E1364">
            <v>1</v>
          </cell>
          <cell r="F1364" t="str">
            <v>개</v>
          </cell>
          <cell r="G1364">
            <v>157</v>
          </cell>
          <cell r="H1364">
            <v>157</v>
          </cell>
          <cell r="I1364">
            <v>5242</v>
          </cell>
          <cell r="J1364">
            <v>5242</v>
          </cell>
          <cell r="K1364">
            <v>0</v>
          </cell>
          <cell r="L1364">
            <v>0</v>
          </cell>
        </row>
        <row r="1365">
          <cell r="B1365">
            <v>119</v>
          </cell>
          <cell r="C1365" t="str">
            <v>써지보호기(영상) 철거</v>
          </cell>
          <cell r="D1365">
            <v>0</v>
          </cell>
          <cell r="E1365">
            <v>1</v>
          </cell>
          <cell r="F1365" t="str">
            <v>EA</v>
          </cell>
          <cell r="G1365">
            <v>226</v>
          </cell>
          <cell r="H1365">
            <v>226</v>
          </cell>
          <cell r="I1365">
            <v>7553</v>
          </cell>
          <cell r="J1365">
            <v>7553</v>
          </cell>
          <cell r="K1365">
            <v>0</v>
          </cell>
          <cell r="L1365">
            <v>0</v>
          </cell>
        </row>
        <row r="1366">
          <cell r="B1366">
            <v>120</v>
          </cell>
          <cell r="C1366" t="str">
            <v>CODEC 철거</v>
          </cell>
          <cell r="D1366" t="str">
            <v>MPEF-1/2/4, DUAL ENCODERING</v>
          </cell>
          <cell r="E1366">
            <v>1</v>
          </cell>
          <cell r="F1366" t="str">
            <v>대</v>
          </cell>
          <cell r="G1366">
            <v>517</v>
          </cell>
          <cell r="H1366">
            <v>517</v>
          </cell>
          <cell r="I1366">
            <v>17256</v>
          </cell>
          <cell r="J1366">
            <v>17256</v>
          </cell>
          <cell r="K1366">
            <v>0</v>
          </cell>
          <cell r="L1366">
            <v>0</v>
          </cell>
        </row>
        <row r="1367">
          <cell r="B1367">
            <v>121</v>
          </cell>
          <cell r="C1367" t="str">
            <v>동보방송장치 철거</v>
          </cell>
          <cell r="D1367" t="str">
            <v>AMP 내장(60W)</v>
          </cell>
          <cell r="E1367">
            <v>1</v>
          </cell>
          <cell r="F1367" t="str">
            <v>SET</v>
          </cell>
          <cell r="G1367">
            <v>1051</v>
          </cell>
          <cell r="H1367">
            <v>1051</v>
          </cell>
          <cell r="I1367">
            <v>35045</v>
          </cell>
          <cell r="J1367">
            <v>35045</v>
          </cell>
          <cell r="K1367">
            <v>0</v>
          </cell>
          <cell r="L1367">
            <v>0</v>
          </cell>
        </row>
        <row r="1368">
          <cell r="B1368">
            <v>122</v>
          </cell>
          <cell r="C1368" t="str">
            <v>시그널컨버터 철거</v>
          </cell>
          <cell r="D1368" t="str">
            <v>RS-232/485</v>
          </cell>
          <cell r="E1368">
            <v>1</v>
          </cell>
          <cell r="F1368" t="str">
            <v>SET</v>
          </cell>
          <cell r="G1368">
            <v>687</v>
          </cell>
          <cell r="H1368">
            <v>687</v>
          </cell>
          <cell r="I1368">
            <v>22902</v>
          </cell>
          <cell r="J1368">
            <v>22902</v>
          </cell>
          <cell r="K1368">
            <v>0</v>
          </cell>
          <cell r="L1368">
            <v>0</v>
          </cell>
        </row>
        <row r="1369">
          <cell r="B1369">
            <v>316</v>
          </cell>
          <cell r="C1369" t="str">
            <v>전원케이블 포설</v>
          </cell>
          <cell r="D1369" t="str">
            <v>VCT 1.5sq x 2C x 5열</v>
          </cell>
          <cell r="E1369">
            <v>9</v>
          </cell>
          <cell r="F1369" t="str">
            <v>m</v>
          </cell>
          <cell r="G1369">
            <v>3701</v>
          </cell>
          <cell r="H1369">
            <v>33309</v>
          </cell>
          <cell r="I1369">
            <v>13670</v>
          </cell>
          <cell r="J1369">
            <v>123030</v>
          </cell>
          <cell r="K1369">
            <v>0</v>
          </cell>
          <cell r="L1369">
            <v>0</v>
          </cell>
        </row>
        <row r="1370">
          <cell r="B1370">
            <v>317</v>
          </cell>
          <cell r="C1370" t="str">
            <v>스피커케이블</v>
          </cell>
          <cell r="D1370" t="str">
            <v>SW 2300</v>
          </cell>
          <cell r="E1370">
            <v>2.5</v>
          </cell>
          <cell r="F1370" t="str">
            <v>m</v>
          </cell>
          <cell r="G1370">
            <v>1285</v>
          </cell>
          <cell r="H1370">
            <v>3212</v>
          </cell>
          <cell r="I1370">
            <v>2621</v>
          </cell>
          <cell r="J1370">
            <v>6552</v>
          </cell>
          <cell r="K1370">
            <v>0</v>
          </cell>
          <cell r="L1370">
            <v>0</v>
          </cell>
        </row>
        <row r="1371">
          <cell r="B1371">
            <v>318</v>
          </cell>
          <cell r="C1371" t="str">
            <v>LAN 케이블 포설</v>
          </cell>
          <cell r="D1371" t="str">
            <v>UTP Cat 6 4P x 1열</v>
          </cell>
          <cell r="E1371">
            <v>10.5</v>
          </cell>
          <cell r="F1371" t="str">
            <v>m</v>
          </cell>
          <cell r="G1371">
            <v>557</v>
          </cell>
          <cell r="H1371">
            <v>5848</v>
          </cell>
          <cell r="I1371">
            <v>4068</v>
          </cell>
          <cell r="J1371">
            <v>42714</v>
          </cell>
          <cell r="K1371">
            <v>0</v>
          </cell>
          <cell r="L1371">
            <v>0</v>
          </cell>
        </row>
        <row r="1372">
          <cell r="B1372">
            <v>322</v>
          </cell>
          <cell r="C1372" t="str">
            <v>LAN 케이블 포설</v>
          </cell>
          <cell r="D1372" t="str">
            <v>UTP Cat 6 4P x 5열</v>
          </cell>
          <cell r="E1372">
            <v>9</v>
          </cell>
          <cell r="F1372" t="str">
            <v>m</v>
          </cell>
          <cell r="G1372">
            <v>2690</v>
          </cell>
          <cell r="H1372">
            <v>24210</v>
          </cell>
          <cell r="I1372">
            <v>17088</v>
          </cell>
          <cell r="J1372">
            <v>153792</v>
          </cell>
          <cell r="K1372">
            <v>0</v>
          </cell>
          <cell r="L1372">
            <v>0</v>
          </cell>
        </row>
        <row r="1373">
          <cell r="B1373" t="str">
            <v>멀티콘센트접지2구</v>
          </cell>
          <cell r="C1373" t="str">
            <v>멀티콘센트</v>
          </cell>
          <cell r="D1373" t="str">
            <v>접지2구</v>
          </cell>
          <cell r="E1373">
            <v>1</v>
          </cell>
          <cell r="F1373" t="str">
            <v>EA</v>
          </cell>
          <cell r="G1373">
            <v>6300</v>
          </cell>
          <cell r="H1373">
            <v>6300</v>
          </cell>
          <cell r="J1373">
            <v>0</v>
          </cell>
          <cell r="L1373">
            <v>0</v>
          </cell>
        </row>
        <row r="1374">
          <cell r="B1374" t="str">
            <v>멀티콘센트접지6구</v>
          </cell>
          <cell r="C1374" t="str">
            <v>멀티콘센트</v>
          </cell>
          <cell r="D1374" t="str">
            <v>접지6구</v>
          </cell>
          <cell r="E1374">
            <v>2</v>
          </cell>
          <cell r="F1374" t="str">
            <v>EA</v>
          </cell>
          <cell r="G1374">
            <v>12400</v>
          </cell>
          <cell r="H1374">
            <v>24800</v>
          </cell>
          <cell r="J1374">
            <v>0</v>
          </cell>
          <cell r="L1374">
            <v>0</v>
          </cell>
        </row>
        <row r="1379">
          <cell r="B1379">
            <v>3115</v>
          </cell>
          <cell r="D1379" t="str">
            <v>계</v>
          </cell>
          <cell r="H1379">
            <v>351499</v>
          </cell>
          <cell r="J1379">
            <v>586929</v>
          </cell>
          <cell r="L1379">
            <v>0</v>
          </cell>
        </row>
        <row r="1380">
          <cell r="B1380">
            <v>2116</v>
          </cell>
          <cell r="C1380" t="str">
            <v>2.56 수지구 풍덕천동 663-1 삼풍동공원 (삼성4차 105동 뒤 어린이 놀이터)</v>
          </cell>
        </row>
        <row r="1381">
          <cell r="B1381">
            <v>101</v>
          </cell>
          <cell r="C1381" t="str">
            <v>SPEED DOME CAMERA 철거</v>
          </cell>
          <cell r="D1381" t="str">
            <v>41만화소</v>
          </cell>
          <cell r="E1381">
            <v>1</v>
          </cell>
          <cell r="F1381" t="str">
            <v>EA</v>
          </cell>
          <cell r="G1381">
            <v>1064</v>
          </cell>
          <cell r="H1381">
            <v>1064</v>
          </cell>
          <cell r="I1381">
            <v>35490</v>
          </cell>
          <cell r="J1381">
            <v>35490</v>
          </cell>
          <cell r="K1381">
            <v>0</v>
          </cell>
          <cell r="L1381">
            <v>0</v>
          </cell>
        </row>
        <row r="1382">
          <cell r="B1382">
            <v>103</v>
          </cell>
          <cell r="C1382" t="str">
            <v>돔카메라 고정용 브래킷 설치</v>
          </cell>
          <cell r="D1382" t="str">
            <v>제작사양</v>
          </cell>
          <cell r="E1382">
            <v>1</v>
          </cell>
          <cell r="F1382" t="str">
            <v>EA</v>
          </cell>
          <cell r="G1382">
            <v>51035</v>
          </cell>
          <cell r="H1382">
            <v>51035</v>
          </cell>
          <cell r="I1382">
            <v>34514</v>
          </cell>
          <cell r="J1382">
            <v>34514</v>
          </cell>
          <cell r="K1382">
            <v>0</v>
          </cell>
          <cell r="L1382">
            <v>0</v>
          </cell>
        </row>
        <row r="1383">
          <cell r="B1383">
            <v>104</v>
          </cell>
          <cell r="C1383" t="str">
            <v>돔카메라 고정용 브래킷 철거</v>
          </cell>
          <cell r="D1383" t="str">
            <v>제작사양</v>
          </cell>
          <cell r="E1383">
            <v>1</v>
          </cell>
          <cell r="F1383" t="str">
            <v>EA</v>
          </cell>
          <cell r="G1383">
            <v>310</v>
          </cell>
          <cell r="H1383">
            <v>310</v>
          </cell>
          <cell r="I1383">
            <v>10353</v>
          </cell>
          <cell r="J1383">
            <v>10353</v>
          </cell>
          <cell r="K1383">
            <v>0</v>
          </cell>
          <cell r="L1383">
            <v>0</v>
          </cell>
        </row>
        <row r="1384">
          <cell r="B1384">
            <v>105</v>
          </cell>
          <cell r="C1384" t="str">
            <v>고정형 CAMERA 브래킷 설치</v>
          </cell>
          <cell r="D1384" t="str">
            <v>제작사양</v>
          </cell>
          <cell r="E1384">
            <v>1</v>
          </cell>
          <cell r="F1384" t="str">
            <v>EA</v>
          </cell>
          <cell r="G1384">
            <v>81035</v>
          </cell>
          <cell r="H1384">
            <v>81035</v>
          </cell>
          <cell r="I1384">
            <v>34514</v>
          </cell>
          <cell r="J1384">
            <v>34514</v>
          </cell>
          <cell r="K1384">
            <v>0</v>
          </cell>
          <cell r="L1384">
            <v>0</v>
          </cell>
        </row>
        <row r="1385">
          <cell r="B1385">
            <v>106</v>
          </cell>
          <cell r="C1385" t="str">
            <v>스피커 설치</v>
          </cell>
          <cell r="D1385" t="str">
            <v>20W, 8Ω</v>
          </cell>
          <cell r="E1385">
            <v>1</v>
          </cell>
          <cell r="F1385" t="str">
            <v>개</v>
          </cell>
          <cell r="G1385">
            <v>67035</v>
          </cell>
          <cell r="H1385">
            <v>67035</v>
          </cell>
          <cell r="I1385">
            <v>34514</v>
          </cell>
          <cell r="J1385">
            <v>34514</v>
          </cell>
          <cell r="K1385">
            <v>0</v>
          </cell>
          <cell r="L1385">
            <v>0</v>
          </cell>
        </row>
        <row r="1386">
          <cell r="B1386">
            <v>107</v>
          </cell>
          <cell r="C1386" t="str">
            <v>스피커 철거</v>
          </cell>
          <cell r="D1386">
            <v>0</v>
          </cell>
          <cell r="E1386">
            <v>1</v>
          </cell>
          <cell r="F1386" t="str">
            <v>개</v>
          </cell>
          <cell r="G1386">
            <v>310</v>
          </cell>
          <cell r="H1386">
            <v>310</v>
          </cell>
          <cell r="I1386">
            <v>10353</v>
          </cell>
          <cell r="J1386">
            <v>10353</v>
          </cell>
          <cell r="K1386">
            <v>0</v>
          </cell>
          <cell r="L1386">
            <v>0</v>
          </cell>
        </row>
        <row r="1387">
          <cell r="B1387">
            <v>108</v>
          </cell>
          <cell r="C1387" t="str">
            <v>경광등 설치</v>
          </cell>
          <cell r="D1387" t="str">
            <v>크세논램프 5W, ABS</v>
          </cell>
          <cell r="E1387">
            <v>1</v>
          </cell>
          <cell r="F1387" t="str">
            <v>개</v>
          </cell>
          <cell r="G1387">
            <v>50262</v>
          </cell>
          <cell r="H1387">
            <v>50262</v>
          </cell>
          <cell r="I1387">
            <v>8737</v>
          </cell>
          <cell r="J1387">
            <v>8737</v>
          </cell>
          <cell r="K1387">
            <v>0</v>
          </cell>
          <cell r="L1387">
            <v>0</v>
          </cell>
        </row>
        <row r="1388">
          <cell r="B1388">
            <v>109</v>
          </cell>
          <cell r="C1388" t="str">
            <v>경광등 철거</v>
          </cell>
          <cell r="D1388" t="str">
            <v>크세논램프 5W, ABS</v>
          </cell>
          <cell r="E1388">
            <v>1</v>
          </cell>
          <cell r="F1388" t="str">
            <v>개</v>
          </cell>
          <cell r="G1388">
            <v>131</v>
          </cell>
          <cell r="H1388">
            <v>131</v>
          </cell>
          <cell r="I1388">
            <v>4368</v>
          </cell>
          <cell r="J1388">
            <v>4368</v>
          </cell>
          <cell r="K1388">
            <v>0</v>
          </cell>
          <cell r="L1388">
            <v>0</v>
          </cell>
        </row>
        <row r="1389">
          <cell r="B1389">
            <v>112</v>
          </cell>
          <cell r="C1389" t="str">
            <v>비상벨 철거</v>
          </cell>
          <cell r="D1389">
            <v>0</v>
          </cell>
          <cell r="E1389">
            <v>1</v>
          </cell>
          <cell r="F1389" t="str">
            <v>개</v>
          </cell>
          <cell r="G1389">
            <v>157</v>
          </cell>
          <cell r="H1389">
            <v>157</v>
          </cell>
          <cell r="I1389">
            <v>5242</v>
          </cell>
          <cell r="J1389">
            <v>5242</v>
          </cell>
          <cell r="K1389">
            <v>0</v>
          </cell>
          <cell r="L1389">
            <v>0</v>
          </cell>
        </row>
        <row r="1390">
          <cell r="B1390">
            <v>119</v>
          </cell>
          <cell r="C1390" t="str">
            <v>써지보호기(영상) 철거</v>
          </cell>
          <cell r="D1390">
            <v>0</v>
          </cell>
          <cell r="E1390">
            <v>1</v>
          </cell>
          <cell r="F1390" t="str">
            <v>EA</v>
          </cell>
          <cell r="G1390">
            <v>226</v>
          </cell>
          <cell r="H1390">
            <v>226</v>
          </cell>
          <cell r="I1390">
            <v>7553</v>
          </cell>
          <cell r="J1390">
            <v>7553</v>
          </cell>
          <cell r="K1390">
            <v>0</v>
          </cell>
          <cell r="L1390">
            <v>0</v>
          </cell>
        </row>
        <row r="1391">
          <cell r="B1391">
            <v>120</v>
          </cell>
          <cell r="C1391" t="str">
            <v>CODEC 철거</v>
          </cell>
          <cell r="D1391" t="str">
            <v>MPEF-1/2/4, DUAL ENCODERING</v>
          </cell>
          <cell r="E1391">
            <v>1</v>
          </cell>
          <cell r="F1391" t="str">
            <v>대</v>
          </cell>
          <cell r="G1391">
            <v>517</v>
          </cell>
          <cell r="H1391">
            <v>517</v>
          </cell>
          <cell r="I1391">
            <v>17256</v>
          </cell>
          <cell r="J1391">
            <v>17256</v>
          </cell>
          <cell r="K1391">
            <v>0</v>
          </cell>
          <cell r="L1391">
            <v>0</v>
          </cell>
        </row>
        <row r="1392">
          <cell r="B1392">
            <v>121</v>
          </cell>
          <cell r="C1392" t="str">
            <v>동보방송장치 철거</v>
          </cell>
          <cell r="D1392" t="str">
            <v>AMP 내장(60W)</v>
          </cell>
          <cell r="E1392">
            <v>1</v>
          </cell>
          <cell r="F1392" t="str">
            <v>SET</v>
          </cell>
          <cell r="G1392">
            <v>1051</v>
          </cell>
          <cell r="H1392">
            <v>1051</v>
          </cell>
          <cell r="I1392">
            <v>35045</v>
          </cell>
          <cell r="J1392">
            <v>35045</v>
          </cell>
          <cell r="K1392">
            <v>0</v>
          </cell>
          <cell r="L1392">
            <v>0</v>
          </cell>
        </row>
        <row r="1393">
          <cell r="B1393">
            <v>122</v>
          </cell>
          <cell r="C1393" t="str">
            <v>시그널컨버터 철거</v>
          </cell>
          <cell r="D1393" t="str">
            <v>RS-232/485</v>
          </cell>
          <cell r="E1393">
            <v>1</v>
          </cell>
          <cell r="F1393" t="str">
            <v>SET</v>
          </cell>
          <cell r="G1393">
            <v>687</v>
          </cell>
          <cell r="H1393">
            <v>687</v>
          </cell>
          <cell r="I1393">
            <v>22902</v>
          </cell>
          <cell r="J1393">
            <v>22902</v>
          </cell>
          <cell r="K1393">
            <v>0</v>
          </cell>
          <cell r="L1393">
            <v>0</v>
          </cell>
        </row>
        <row r="1394">
          <cell r="B1394">
            <v>316</v>
          </cell>
          <cell r="C1394" t="str">
            <v>전원케이블 포설</v>
          </cell>
          <cell r="D1394" t="str">
            <v>VCT 1.5sq x 2C x 5열</v>
          </cell>
          <cell r="E1394">
            <v>9</v>
          </cell>
          <cell r="F1394" t="str">
            <v>m</v>
          </cell>
          <cell r="G1394">
            <v>3701</v>
          </cell>
          <cell r="H1394">
            <v>33309</v>
          </cell>
          <cell r="I1394">
            <v>13670</v>
          </cell>
          <cell r="J1394">
            <v>123030</v>
          </cell>
          <cell r="K1394">
            <v>0</v>
          </cell>
          <cell r="L1394">
            <v>0</v>
          </cell>
        </row>
        <row r="1395">
          <cell r="B1395">
            <v>317</v>
          </cell>
          <cell r="C1395" t="str">
            <v>스피커케이블</v>
          </cell>
          <cell r="D1395" t="str">
            <v>SW 2300</v>
          </cell>
          <cell r="E1395">
            <v>2.5</v>
          </cell>
          <cell r="F1395" t="str">
            <v>m</v>
          </cell>
          <cell r="G1395">
            <v>1285</v>
          </cell>
          <cell r="H1395">
            <v>3212</v>
          </cell>
          <cell r="I1395">
            <v>2621</v>
          </cell>
          <cell r="J1395">
            <v>6552</v>
          </cell>
          <cell r="K1395">
            <v>0</v>
          </cell>
          <cell r="L1395">
            <v>0</v>
          </cell>
        </row>
        <row r="1396">
          <cell r="B1396">
            <v>318</v>
          </cell>
          <cell r="C1396" t="str">
            <v>LAN 케이블 포설</v>
          </cell>
          <cell r="D1396" t="str">
            <v>UTP Cat 6 4P x 1열</v>
          </cell>
          <cell r="E1396">
            <v>10.5</v>
          </cell>
          <cell r="F1396" t="str">
            <v>m</v>
          </cell>
          <cell r="G1396">
            <v>557</v>
          </cell>
          <cell r="H1396">
            <v>5848</v>
          </cell>
          <cell r="I1396">
            <v>4068</v>
          </cell>
          <cell r="J1396">
            <v>42714</v>
          </cell>
          <cell r="K1396">
            <v>0</v>
          </cell>
          <cell r="L1396">
            <v>0</v>
          </cell>
        </row>
        <row r="1397">
          <cell r="B1397">
            <v>322</v>
          </cell>
          <cell r="C1397" t="str">
            <v>LAN 케이블 포설</v>
          </cell>
          <cell r="D1397" t="str">
            <v>UTP Cat 6 4P x 5열</v>
          </cell>
          <cell r="E1397">
            <v>9</v>
          </cell>
          <cell r="F1397" t="str">
            <v>m</v>
          </cell>
          <cell r="G1397">
            <v>2690</v>
          </cell>
          <cell r="H1397">
            <v>24210</v>
          </cell>
          <cell r="I1397">
            <v>17088</v>
          </cell>
          <cell r="J1397">
            <v>153792</v>
          </cell>
          <cell r="K1397">
            <v>0</v>
          </cell>
          <cell r="L1397">
            <v>0</v>
          </cell>
        </row>
        <row r="1398">
          <cell r="B1398" t="str">
            <v>멀티콘센트접지2구</v>
          </cell>
          <cell r="C1398" t="str">
            <v>멀티콘센트</v>
          </cell>
          <cell r="D1398" t="str">
            <v>접지2구</v>
          </cell>
          <cell r="E1398">
            <v>1</v>
          </cell>
          <cell r="F1398" t="str">
            <v>EA</v>
          </cell>
          <cell r="G1398">
            <v>6300</v>
          </cell>
          <cell r="H1398">
            <v>6300</v>
          </cell>
          <cell r="J1398">
            <v>0</v>
          </cell>
          <cell r="L1398">
            <v>0</v>
          </cell>
        </row>
        <row r="1399">
          <cell r="B1399" t="str">
            <v>멀티콘센트접지6구</v>
          </cell>
          <cell r="C1399" t="str">
            <v>멀티콘센트</v>
          </cell>
          <cell r="D1399" t="str">
            <v>접지6구</v>
          </cell>
          <cell r="E1399">
            <v>2</v>
          </cell>
          <cell r="F1399" t="str">
            <v>EA</v>
          </cell>
          <cell r="G1399">
            <v>12400</v>
          </cell>
          <cell r="H1399">
            <v>24800</v>
          </cell>
          <cell r="J1399">
            <v>0</v>
          </cell>
          <cell r="L1399">
            <v>0</v>
          </cell>
        </row>
        <row r="1404">
          <cell r="B1404">
            <v>3116</v>
          </cell>
          <cell r="D1404" t="str">
            <v>계</v>
          </cell>
          <cell r="H1404">
            <v>351499</v>
          </cell>
          <cell r="J1404">
            <v>586929</v>
          </cell>
          <cell r="L1404">
            <v>0</v>
          </cell>
        </row>
        <row r="1405">
          <cell r="B1405">
            <v>2117</v>
          </cell>
          <cell r="C1405" t="str">
            <v>2.57 처인구 백암면 백봉리 213-1 (백봉홈타운빌라 인근)</v>
          </cell>
        </row>
        <row r="1406">
          <cell r="B1406">
            <v>101</v>
          </cell>
          <cell r="C1406" t="str">
            <v>SPEED DOME CAMERA 철거</v>
          </cell>
          <cell r="D1406" t="str">
            <v>41만화소</v>
          </cell>
          <cell r="E1406">
            <v>1</v>
          </cell>
          <cell r="F1406" t="str">
            <v>EA</v>
          </cell>
          <cell r="G1406">
            <v>1064</v>
          </cell>
          <cell r="H1406">
            <v>1064</v>
          </cell>
          <cell r="I1406">
            <v>35490</v>
          </cell>
          <cell r="J1406">
            <v>35490</v>
          </cell>
          <cell r="K1406">
            <v>0</v>
          </cell>
          <cell r="L1406">
            <v>0</v>
          </cell>
        </row>
        <row r="1407">
          <cell r="B1407">
            <v>103</v>
          </cell>
          <cell r="C1407" t="str">
            <v>돔카메라 고정용 브래킷 설치</v>
          </cell>
          <cell r="D1407" t="str">
            <v>제작사양</v>
          </cell>
          <cell r="E1407">
            <v>1</v>
          </cell>
          <cell r="F1407" t="str">
            <v>EA</v>
          </cell>
          <cell r="G1407">
            <v>51035</v>
          </cell>
          <cell r="H1407">
            <v>51035</v>
          </cell>
          <cell r="I1407">
            <v>34514</v>
          </cell>
          <cell r="J1407">
            <v>34514</v>
          </cell>
          <cell r="K1407">
            <v>0</v>
          </cell>
          <cell r="L1407">
            <v>0</v>
          </cell>
        </row>
        <row r="1408">
          <cell r="B1408">
            <v>104</v>
          </cell>
          <cell r="C1408" t="str">
            <v>돔카메라 고정용 브래킷 철거</v>
          </cell>
          <cell r="D1408" t="str">
            <v>제작사양</v>
          </cell>
          <cell r="E1408">
            <v>1</v>
          </cell>
          <cell r="F1408" t="str">
            <v>EA</v>
          </cell>
          <cell r="G1408">
            <v>310</v>
          </cell>
          <cell r="H1408">
            <v>310</v>
          </cell>
          <cell r="I1408">
            <v>10353</v>
          </cell>
          <cell r="J1408">
            <v>10353</v>
          </cell>
          <cell r="K1408">
            <v>0</v>
          </cell>
          <cell r="L1408">
            <v>0</v>
          </cell>
        </row>
        <row r="1409">
          <cell r="B1409">
            <v>105</v>
          </cell>
          <cell r="C1409" t="str">
            <v>고정형 CAMERA 브래킷 설치</v>
          </cell>
          <cell r="D1409" t="str">
            <v>제작사양</v>
          </cell>
          <cell r="E1409">
            <v>1</v>
          </cell>
          <cell r="F1409" t="str">
            <v>EA</v>
          </cell>
          <cell r="G1409">
            <v>81035</v>
          </cell>
          <cell r="H1409">
            <v>81035</v>
          </cell>
          <cell r="I1409">
            <v>34514</v>
          </cell>
          <cell r="J1409">
            <v>34514</v>
          </cell>
          <cell r="K1409">
            <v>0</v>
          </cell>
          <cell r="L1409">
            <v>0</v>
          </cell>
        </row>
        <row r="1410">
          <cell r="B1410">
            <v>106</v>
          </cell>
          <cell r="C1410" t="str">
            <v>스피커 설치</v>
          </cell>
          <cell r="D1410" t="str">
            <v>20W, 8Ω</v>
          </cell>
          <cell r="E1410">
            <v>1</v>
          </cell>
          <cell r="F1410" t="str">
            <v>개</v>
          </cell>
          <cell r="G1410">
            <v>67035</v>
          </cell>
          <cell r="H1410">
            <v>67035</v>
          </cell>
          <cell r="I1410">
            <v>34514</v>
          </cell>
          <cell r="J1410">
            <v>34514</v>
          </cell>
          <cell r="K1410">
            <v>0</v>
          </cell>
          <cell r="L1410">
            <v>0</v>
          </cell>
        </row>
        <row r="1411">
          <cell r="B1411">
            <v>107</v>
          </cell>
          <cell r="C1411" t="str">
            <v>스피커 철거</v>
          </cell>
          <cell r="D1411">
            <v>0</v>
          </cell>
          <cell r="E1411">
            <v>1</v>
          </cell>
          <cell r="F1411" t="str">
            <v>개</v>
          </cell>
          <cell r="G1411">
            <v>310</v>
          </cell>
          <cell r="H1411">
            <v>310</v>
          </cell>
          <cell r="I1411">
            <v>10353</v>
          </cell>
          <cell r="J1411">
            <v>10353</v>
          </cell>
          <cell r="K1411">
            <v>0</v>
          </cell>
          <cell r="L1411">
            <v>0</v>
          </cell>
        </row>
        <row r="1412">
          <cell r="B1412">
            <v>108</v>
          </cell>
          <cell r="C1412" t="str">
            <v>경광등 설치</v>
          </cell>
          <cell r="D1412" t="str">
            <v>크세논램프 5W, ABS</v>
          </cell>
          <cell r="E1412">
            <v>1</v>
          </cell>
          <cell r="F1412" t="str">
            <v>개</v>
          </cell>
          <cell r="G1412">
            <v>50262</v>
          </cell>
          <cell r="H1412">
            <v>50262</v>
          </cell>
          <cell r="I1412">
            <v>8737</v>
          </cell>
          <cell r="J1412">
            <v>8737</v>
          </cell>
          <cell r="K1412">
            <v>0</v>
          </cell>
          <cell r="L1412">
            <v>0</v>
          </cell>
        </row>
        <row r="1413">
          <cell r="B1413">
            <v>109</v>
          </cell>
          <cell r="C1413" t="str">
            <v>경광등 철거</v>
          </cell>
          <cell r="D1413" t="str">
            <v>크세논램프 5W, ABS</v>
          </cell>
          <cell r="E1413">
            <v>1</v>
          </cell>
          <cell r="F1413" t="str">
            <v>개</v>
          </cell>
          <cell r="G1413">
            <v>131</v>
          </cell>
          <cell r="H1413">
            <v>131</v>
          </cell>
          <cell r="I1413">
            <v>4368</v>
          </cell>
          <cell r="J1413">
            <v>4368</v>
          </cell>
          <cell r="K1413">
            <v>0</v>
          </cell>
          <cell r="L1413">
            <v>0</v>
          </cell>
        </row>
        <row r="1414">
          <cell r="B1414">
            <v>112</v>
          </cell>
          <cell r="C1414" t="str">
            <v>비상벨 철거</v>
          </cell>
          <cell r="D1414">
            <v>0</v>
          </cell>
          <cell r="E1414">
            <v>1</v>
          </cell>
          <cell r="F1414" t="str">
            <v>개</v>
          </cell>
          <cell r="G1414">
            <v>157</v>
          </cell>
          <cell r="H1414">
            <v>157</v>
          </cell>
          <cell r="I1414">
            <v>5242</v>
          </cell>
          <cell r="J1414">
            <v>5242</v>
          </cell>
          <cell r="K1414">
            <v>0</v>
          </cell>
          <cell r="L1414">
            <v>0</v>
          </cell>
        </row>
        <row r="1415">
          <cell r="B1415">
            <v>119</v>
          </cell>
          <cell r="C1415" t="str">
            <v>써지보호기(영상) 철거</v>
          </cell>
          <cell r="D1415">
            <v>0</v>
          </cell>
          <cell r="E1415">
            <v>1</v>
          </cell>
          <cell r="F1415" t="str">
            <v>EA</v>
          </cell>
          <cell r="G1415">
            <v>226</v>
          </cell>
          <cell r="H1415">
            <v>226</v>
          </cell>
          <cell r="I1415">
            <v>7553</v>
          </cell>
          <cell r="J1415">
            <v>7553</v>
          </cell>
          <cell r="K1415">
            <v>0</v>
          </cell>
          <cell r="L1415">
            <v>0</v>
          </cell>
        </row>
        <row r="1416">
          <cell r="B1416">
            <v>120</v>
          </cell>
          <cell r="C1416" t="str">
            <v>CODEC 철거</v>
          </cell>
          <cell r="D1416" t="str">
            <v>MPEF-1/2/4, DUAL ENCODERING</v>
          </cell>
          <cell r="E1416">
            <v>1</v>
          </cell>
          <cell r="F1416" t="str">
            <v>대</v>
          </cell>
          <cell r="G1416">
            <v>517</v>
          </cell>
          <cell r="H1416">
            <v>517</v>
          </cell>
          <cell r="I1416">
            <v>17256</v>
          </cell>
          <cell r="J1416">
            <v>17256</v>
          </cell>
          <cell r="K1416">
            <v>0</v>
          </cell>
          <cell r="L1416">
            <v>0</v>
          </cell>
        </row>
        <row r="1417">
          <cell r="B1417">
            <v>121</v>
          </cell>
          <cell r="C1417" t="str">
            <v>동보방송장치 철거</v>
          </cell>
          <cell r="D1417" t="str">
            <v>AMP 내장(60W)</v>
          </cell>
          <cell r="E1417">
            <v>1</v>
          </cell>
          <cell r="F1417" t="str">
            <v>SET</v>
          </cell>
          <cell r="G1417">
            <v>1051</v>
          </cell>
          <cell r="H1417">
            <v>1051</v>
          </cell>
          <cell r="I1417">
            <v>35045</v>
          </cell>
          <cell r="J1417">
            <v>35045</v>
          </cell>
          <cell r="K1417">
            <v>0</v>
          </cell>
          <cell r="L1417">
            <v>0</v>
          </cell>
        </row>
        <row r="1418">
          <cell r="B1418">
            <v>122</v>
          </cell>
          <cell r="C1418" t="str">
            <v>시그널컨버터 철거</v>
          </cell>
          <cell r="D1418" t="str">
            <v>RS-232/485</v>
          </cell>
          <cell r="E1418">
            <v>1</v>
          </cell>
          <cell r="F1418" t="str">
            <v>SET</v>
          </cell>
          <cell r="G1418">
            <v>687</v>
          </cell>
          <cell r="H1418">
            <v>687</v>
          </cell>
          <cell r="I1418">
            <v>22902</v>
          </cell>
          <cell r="J1418">
            <v>22902</v>
          </cell>
          <cell r="K1418">
            <v>0</v>
          </cell>
          <cell r="L1418">
            <v>0</v>
          </cell>
        </row>
        <row r="1419">
          <cell r="B1419">
            <v>315</v>
          </cell>
          <cell r="C1419" t="str">
            <v>전원케이블 포설</v>
          </cell>
          <cell r="D1419" t="str">
            <v>VCT 1.5sq x 2C x 4열</v>
          </cell>
          <cell r="E1419">
            <v>7</v>
          </cell>
          <cell r="F1419" t="str">
            <v>m</v>
          </cell>
          <cell r="G1419">
            <v>2964</v>
          </cell>
          <cell r="H1419">
            <v>20748</v>
          </cell>
          <cell r="I1419">
            <v>11066</v>
          </cell>
          <cell r="J1419">
            <v>77462</v>
          </cell>
          <cell r="K1419">
            <v>0</v>
          </cell>
          <cell r="L1419">
            <v>0</v>
          </cell>
        </row>
        <row r="1420">
          <cell r="B1420">
            <v>317</v>
          </cell>
          <cell r="C1420" t="str">
            <v>스피커케이블</v>
          </cell>
          <cell r="D1420" t="str">
            <v>SW 2300</v>
          </cell>
          <cell r="E1420">
            <v>2.5</v>
          </cell>
          <cell r="F1420" t="str">
            <v>m</v>
          </cell>
          <cell r="G1420">
            <v>1285</v>
          </cell>
          <cell r="H1420">
            <v>3212</v>
          </cell>
          <cell r="I1420">
            <v>2621</v>
          </cell>
          <cell r="J1420">
            <v>6552</v>
          </cell>
          <cell r="K1420">
            <v>0</v>
          </cell>
          <cell r="L1420">
            <v>0</v>
          </cell>
        </row>
        <row r="1421">
          <cell r="B1421">
            <v>318</v>
          </cell>
          <cell r="C1421" t="str">
            <v>LAN 케이블 포설</v>
          </cell>
          <cell r="D1421" t="str">
            <v>UTP Cat 6 4P x 1열</v>
          </cell>
          <cell r="E1421">
            <v>8.5</v>
          </cell>
          <cell r="F1421" t="str">
            <v>m</v>
          </cell>
          <cell r="G1421">
            <v>557</v>
          </cell>
          <cell r="H1421">
            <v>4734</v>
          </cell>
          <cell r="I1421">
            <v>4068</v>
          </cell>
          <cell r="J1421">
            <v>34578</v>
          </cell>
          <cell r="K1421">
            <v>0</v>
          </cell>
          <cell r="L1421">
            <v>0</v>
          </cell>
        </row>
        <row r="1422">
          <cell r="B1422">
            <v>321</v>
          </cell>
          <cell r="C1422" t="str">
            <v>LAN 케이블 포설</v>
          </cell>
          <cell r="D1422" t="str">
            <v>UTP Cat 6 4P x 4열</v>
          </cell>
          <cell r="E1422">
            <v>7</v>
          </cell>
          <cell r="F1422" t="str">
            <v>m</v>
          </cell>
          <cell r="G1422">
            <v>2156</v>
          </cell>
          <cell r="H1422">
            <v>15092</v>
          </cell>
          <cell r="I1422">
            <v>13833</v>
          </cell>
          <cell r="J1422">
            <v>96831</v>
          </cell>
          <cell r="K1422">
            <v>0</v>
          </cell>
          <cell r="L1422">
            <v>0</v>
          </cell>
        </row>
        <row r="1423">
          <cell r="B1423" t="str">
            <v>멀티콘센트접지2구</v>
          </cell>
          <cell r="C1423" t="str">
            <v>멀티콘센트</v>
          </cell>
          <cell r="D1423" t="str">
            <v>접지2구</v>
          </cell>
          <cell r="E1423">
            <v>1</v>
          </cell>
          <cell r="F1423" t="str">
            <v>EA</v>
          </cell>
          <cell r="G1423">
            <v>6300</v>
          </cell>
          <cell r="H1423">
            <v>6300</v>
          </cell>
          <cell r="J1423">
            <v>0</v>
          </cell>
          <cell r="L1423">
            <v>0</v>
          </cell>
        </row>
        <row r="1424">
          <cell r="B1424" t="str">
            <v>멀티콘센트접지6구</v>
          </cell>
          <cell r="C1424" t="str">
            <v>멀티콘센트</v>
          </cell>
          <cell r="D1424" t="str">
            <v>접지6구</v>
          </cell>
          <cell r="E1424">
            <v>2</v>
          </cell>
          <cell r="F1424" t="str">
            <v>EA</v>
          </cell>
          <cell r="G1424">
            <v>12400</v>
          </cell>
          <cell r="H1424">
            <v>24800</v>
          </cell>
          <cell r="J1424">
            <v>0</v>
          </cell>
          <cell r="L1424">
            <v>0</v>
          </cell>
        </row>
        <row r="1429">
          <cell r="B1429">
            <v>3117</v>
          </cell>
          <cell r="D1429" t="str">
            <v>계</v>
          </cell>
          <cell r="H1429">
            <v>328706</v>
          </cell>
          <cell r="J1429">
            <v>476264</v>
          </cell>
          <cell r="L1429">
            <v>0</v>
          </cell>
        </row>
        <row r="1430">
          <cell r="B1430">
            <v>2118</v>
          </cell>
          <cell r="C1430" t="str">
            <v>2.58 처인구 포곡읍 전대리 354-8 (포곡어린이집 앞)</v>
          </cell>
        </row>
        <row r="1431">
          <cell r="B1431">
            <v>101</v>
          </cell>
          <cell r="C1431" t="str">
            <v>SPEED DOME CAMERA 철거</v>
          </cell>
          <cell r="D1431" t="str">
            <v>41만화소</v>
          </cell>
          <cell r="E1431">
            <v>1</v>
          </cell>
          <cell r="F1431" t="str">
            <v>EA</v>
          </cell>
          <cell r="G1431">
            <v>1064</v>
          </cell>
          <cell r="H1431">
            <v>1064</v>
          </cell>
          <cell r="I1431">
            <v>35490</v>
          </cell>
          <cell r="J1431">
            <v>35490</v>
          </cell>
          <cell r="K1431">
            <v>0</v>
          </cell>
          <cell r="L1431">
            <v>0</v>
          </cell>
        </row>
        <row r="1432">
          <cell r="B1432">
            <v>103</v>
          </cell>
          <cell r="C1432" t="str">
            <v>돔카메라 고정용 브래킷 설치</v>
          </cell>
          <cell r="D1432" t="str">
            <v>제작사양</v>
          </cell>
          <cell r="E1432">
            <v>1</v>
          </cell>
          <cell r="F1432" t="str">
            <v>EA</v>
          </cell>
          <cell r="G1432">
            <v>51035</v>
          </cell>
          <cell r="H1432">
            <v>51035</v>
          </cell>
          <cell r="I1432">
            <v>34514</v>
          </cell>
          <cell r="J1432">
            <v>34514</v>
          </cell>
          <cell r="K1432">
            <v>0</v>
          </cell>
          <cell r="L1432">
            <v>0</v>
          </cell>
        </row>
        <row r="1433">
          <cell r="B1433">
            <v>104</v>
          </cell>
          <cell r="C1433" t="str">
            <v>돔카메라 고정용 브래킷 철거</v>
          </cell>
          <cell r="D1433" t="str">
            <v>제작사양</v>
          </cell>
          <cell r="E1433">
            <v>1</v>
          </cell>
          <cell r="F1433" t="str">
            <v>EA</v>
          </cell>
          <cell r="G1433">
            <v>310</v>
          </cell>
          <cell r="H1433">
            <v>310</v>
          </cell>
          <cell r="I1433">
            <v>10353</v>
          </cell>
          <cell r="J1433">
            <v>10353</v>
          </cell>
          <cell r="K1433">
            <v>0</v>
          </cell>
          <cell r="L1433">
            <v>0</v>
          </cell>
        </row>
        <row r="1434">
          <cell r="B1434">
            <v>105</v>
          </cell>
          <cell r="C1434" t="str">
            <v>고정형 CAMERA 브래킷 설치</v>
          </cell>
          <cell r="D1434" t="str">
            <v>제작사양</v>
          </cell>
          <cell r="E1434">
            <v>1</v>
          </cell>
          <cell r="F1434" t="str">
            <v>EA</v>
          </cell>
          <cell r="G1434">
            <v>81035</v>
          </cell>
          <cell r="H1434">
            <v>81035</v>
          </cell>
          <cell r="I1434">
            <v>34514</v>
          </cell>
          <cell r="J1434">
            <v>34514</v>
          </cell>
          <cell r="K1434">
            <v>0</v>
          </cell>
          <cell r="L1434">
            <v>0</v>
          </cell>
        </row>
        <row r="1435">
          <cell r="B1435">
            <v>106</v>
          </cell>
          <cell r="C1435" t="str">
            <v>스피커 설치</v>
          </cell>
          <cell r="D1435" t="str">
            <v>20W, 8Ω</v>
          </cell>
          <cell r="E1435">
            <v>1</v>
          </cell>
          <cell r="F1435" t="str">
            <v>개</v>
          </cell>
          <cell r="G1435">
            <v>67035</v>
          </cell>
          <cell r="H1435">
            <v>67035</v>
          </cell>
          <cell r="I1435">
            <v>34514</v>
          </cell>
          <cell r="J1435">
            <v>34514</v>
          </cell>
          <cell r="K1435">
            <v>0</v>
          </cell>
          <cell r="L1435">
            <v>0</v>
          </cell>
        </row>
        <row r="1436">
          <cell r="B1436">
            <v>107</v>
          </cell>
          <cell r="C1436" t="str">
            <v>스피커 철거</v>
          </cell>
          <cell r="D1436">
            <v>0</v>
          </cell>
          <cell r="E1436">
            <v>1</v>
          </cell>
          <cell r="F1436" t="str">
            <v>개</v>
          </cell>
          <cell r="G1436">
            <v>310</v>
          </cell>
          <cell r="H1436">
            <v>310</v>
          </cell>
          <cell r="I1436">
            <v>10353</v>
          </cell>
          <cell r="J1436">
            <v>10353</v>
          </cell>
          <cell r="K1436">
            <v>0</v>
          </cell>
          <cell r="L1436">
            <v>0</v>
          </cell>
        </row>
        <row r="1437">
          <cell r="B1437">
            <v>108</v>
          </cell>
          <cell r="C1437" t="str">
            <v>경광등 설치</v>
          </cell>
          <cell r="D1437" t="str">
            <v>크세논램프 5W, ABS</v>
          </cell>
          <cell r="E1437">
            <v>1</v>
          </cell>
          <cell r="F1437" t="str">
            <v>개</v>
          </cell>
          <cell r="G1437">
            <v>50262</v>
          </cell>
          <cell r="H1437">
            <v>50262</v>
          </cell>
          <cell r="I1437">
            <v>8737</v>
          </cell>
          <cell r="J1437">
            <v>8737</v>
          </cell>
          <cell r="K1437">
            <v>0</v>
          </cell>
          <cell r="L1437">
            <v>0</v>
          </cell>
        </row>
        <row r="1438">
          <cell r="B1438">
            <v>109</v>
          </cell>
          <cell r="C1438" t="str">
            <v>경광등 철거</v>
          </cell>
          <cell r="D1438" t="str">
            <v>크세논램프 5W, ABS</v>
          </cell>
          <cell r="E1438">
            <v>1</v>
          </cell>
          <cell r="F1438" t="str">
            <v>개</v>
          </cell>
          <cell r="G1438">
            <v>131</v>
          </cell>
          <cell r="H1438">
            <v>131</v>
          </cell>
          <cell r="I1438">
            <v>4368</v>
          </cell>
          <cell r="J1438">
            <v>4368</v>
          </cell>
          <cell r="K1438">
            <v>0</v>
          </cell>
          <cell r="L1438">
            <v>0</v>
          </cell>
        </row>
        <row r="1439">
          <cell r="B1439">
            <v>112</v>
          </cell>
          <cell r="C1439" t="str">
            <v>비상벨 철거</v>
          </cell>
          <cell r="D1439">
            <v>0</v>
          </cell>
          <cell r="E1439">
            <v>1</v>
          </cell>
          <cell r="F1439" t="str">
            <v>개</v>
          </cell>
          <cell r="G1439">
            <v>157</v>
          </cell>
          <cell r="H1439">
            <v>157</v>
          </cell>
          <cell r="I1439">
            <v>5242</v>
          </cell>
          <cell r="J1439">
            <v>5242</v>
          </cell>
          <cell r="K1439">
            <v>0</v>
          </cell>
          <cell r="L1439">
            <v>0</v>
          </cell>
        </row>
        <row r="1440">
          <cell r="B1440">
            <v>119</v>
          </cell>
          <cell r="C1440" t="str">
            <v>써지보호기(영상) 철거</v>
          </cell>
          <cell r="D1440">
            <v>0</v>
          </cell>
          <cell r="E1440">
            <v>1</v>
          </cell>
          <cell r="F1440" t="str">
            <v>EA</v>
          </cell>
          <cell r="G1440">
            <v>226</v>
          </cell>
          <cell r="H1440">
            <v>226</v>
          </cell>
          <cell r="I1440">
            <v>7553</v>
          </cell>
          <cell r="J1440">
            <v>7553</v>
          </cell>
          <cell r="K1440">
            <v>0</v>
          </cell>
          <cell r="L1440">
            <v>0</v>
          </cell>
        </row>
        <row r="1441">
          <cell r="B1441">
            <v>120</v>
          </cell>
          <cell r="C1441" t="str">
            <v>CODEC 철거</v>
          </cell>
          <cell r="D1441" t="str">
            <v>MPEF-1/2/4, DUAL ENCODERING</v>
          </cell>
          <cell r="E1441">
            <v>1</v>
          </cell>
          <cell r="F1441" t="str">
            <v>대</v>
          </cell>
          <cell r="G1441">
            <v>517</v>
          </cell>
          <cell r="H1441">
            <v>517</v>
          </cell>
          <cell r="I1441">
            <v>17256</v>
          </cell>
          <cell r="J1441">
            <v>17256</v>
          </cell>
          <cell r="K1441">
            <v>0</v>
          </cell>
          <cell r="L1441">
            <v>0</v>
          </cell>
        </row>
        <row r="1442">
          <cell r="B1442">
            <v>121</v>
          </cell>
          <cell r="C1442" t="str">
            <v>동보방송장치 철거</v>
          </cell>
          <cell r="D1442" t="str">
            <v>AMP 내장(60W)</v>
          </cell>
          <cell r="E1442">
            <v>1</v>
          </cell>
          <cell r="F1442" t="str">
            <v>SET</v>
          </cell>
          <cell r="G1442">
            <v>1051</v>
          </cell>
          <cell r="H1442">
            <v>1051</v>
          </cell>
          <cell r="I1442">
            <v>35045</v>
          </cell>
          <cell r="J1442">
            <v>35045</v>
          </cell>
          <cell r="K1442">
            <v>0</v>
          </cell>
          <cell r="L1442">
            <v>0</v>
          </cell>
        </row>
        <row r="1443">
          <cell r="B1443">
            <v>122</v>
          </cell>
          <cell r="C1443" t="str">
            <v>시그널컨버터 철거</v>
          </cell>
          <cell r="D1443" t="str">
            <v>RS-232/485</v>
          </cell>
          <cell r="E1443">
            <v>1</v>
          </cell>
          <cell r="F1443" t="str">
            <v>SET</v>
          </cell>
          <cell r="G1443">
            <v>687</v>
          </cell>
          <cell r="H1443">
            <v>687</v>
          </cell>
          <cell r="I1443">
            <v>22902</v>
          </cell>
          <cell r="J1443">
            <v>22902</v>
          </cell>
          <cell r="K1443">
            <v>0</v>
          </cell>
          <cell r="L1443">
            <v>0</v>
          </cell>
        </row>
        <row r="1444">
          <cell r="B1444">
            <v>316</v>
          </cell>
          <cell r="C1444" t="str">
            <v>전원케이블 포설</v>
          </cell>
          <cell r="D1444" t="str">
            <v>VCT 1.5sq x 2C x 5열</v>
          </cell>
          <cell r="E1444">
            <v>7</v>
          </cell>
          <cell r="F1444" t="str">
            <v>m</v>
          </cell>
          <cell r="G1444">
            <v>3701</v>
          </cell>
          <cell r="H1444">
            <v>25907</v>
          </cell>
          <cell r="I1444">
            <v>13670</v>
          </cell>
          <cell r="J1444">
            <v>95690</v>
          </cell>
          <cell r="K1444">
            <v>0</v>
          </cell>
          <cell r="L1444">
            <v>0</v>
          </cell>
        </row>
        <row r="1445">
          <cell r="B1445">
            <v>317</v>
          </cell>
          <cell r="C1445" t="str">
            <v>스피커케이블</v>
          </cell>
          <cell r="D1445" t="str">
            <v>SW 2300</v>
          </cell>
          <cell r="E1445">
            <v>2.5</v>
          </cell>
          <cell r="F1445" t="str">
            <v>m</v>
          </cell>
          <cell r="G1445">
            <v>1285</v>
          </cell>
          <cell r="H1445">
            <v>3212</v>
          </cell>
          <cell r="I1445">
            <v>2621</v>
          </cell>
          <cell r="J1445">
            <v>6552</v>
          </cell>
          <cell r="K1445">
            <v>0</v>
          </cell>
          <cell r="L1445">
            <v>0</v>
          </cell>
        </row>
        <row r="1446">
          <cell r="B1446">
            <v>318</v>
          </cell>
          <cell r="C1446" t="str">
            <v>LAN 케이블 포설</v>
          </cell>
          <cell r="D1446" t="str">
            <v>UTP Cat 6 4P x 1열</v>
          </cell>
          <cell r="E1446">
            <v>8.5</v>
          </cell>
          <cell r="F1446" t="str">
            <v>m</v>
          </cell>
          <cell r="G1446">
            <v>557</v>
          </cell>
          <cell r="H1446">
            <v>4734</v>
          </cell>
          <cell r="I1446">
            <v>4068</v>
          </cell>
          <cell r="J1446">
            <v>34578</v>
          </cell>
          <cell r="K1446">
            <v>0</v>
          </cell>
          <cell r="L1446">
            <v>0</v>
          </cell>
        </row>
        <row r="1447">
          <cell r="B1447">
            <v>322</v>
          </cell>
          <cell r="C1447" t="str">
            <v>LAN 케이블 포설</v>
          </cell>
          <cell r="D1447" t="str">
            <v>UTP Cat 6 4P x 5열</v>
          </cell>
          <cell r="E1447">
            <v>7</v>
          </cell>
          <cell r="F1447" t="str">
            <v>m</v>
          </cell>
          <cell r="G1447">
            <v>2690</v>
          </cell>
          <cell r="H1447">
            <v>18830</v>
          </cell>
          <cell r="I1447">
            <v>17088</v>
          </cell>
          <cell r="J1447">
            <v>119616</v>
          </cell>
          <cell r="K1447">
            <v>0</v>
          </cell>
          <cell r="L1447">
            <v>0</v>
          </cell>
        </row>
        <row r="1448">
          <cell r="B1448" t="str">
            <v>멀티콘센트접지2구</v>
          </cell>
          <cell r="C1448" t="str">
            <v>멀티콘센트</v>
          </cell>
          <cell r="D1448" t="str">
            <v>접지2구</v>
          </cell>
          <cell r="E1448">
            <v>1</v>
          </cell>
          <cell r="F1448" t="str">
            <v>EA</v>
          </cell>
          <cell r="G1448">
            <v>6300</v>
          </cell>
          <cell r="H1448">
            <v>6300</v>
          </cell>
          <cell r="J1448">
            <v>0</v>
          </cell>
          <cell r="L1448">
            <v>0</v>
          </cell>
        </row>
        <row r="1449">
          <cell r="B1449" t="str">
            <v>멀티콘센트접지6구</v>
          </cell>
          <cell r="C1449" t="str">
            <v>멀티콘센트</v>
          </cell>
          <cell r="D1449" t="str">
            <v>접지6구</v>
          </cell>
          <cell r="E1449">
            <v>2</v>
          </cell>
          <cell r="F1449" t="str">
            <v>EA</v>
          </cell>
          <cell r="G1449">
            <v>12400</v>
          </cell>
          <cell r="H1449">
            <v>24800</v>
          </cell>
          <cell r="J1449">
            <v>0</v>
          </cell>
          <cell r="L1449">
            <v>0</v>
          </cell>
        </row>
        <row r="1454">
          <cell r="B1454">
            <v>3118</v>
          </cell>
          <cell r="D1454" t="str">
            <v>계</v>
          </cell>
          <cell r="H1454">
            <v>337603</v>
          </cell>
          <cell r="J1454">
            <v>517277</v>
          </cell>
          <cell r="L1454">
            <v>0</v>
          </cell>
        </row>
        <row r="1455">
          <cell r="B1455">
            <v>2119</v>
          </cell>
          <cell r="C1455" t="str">
            <v>2.59 기흥구 구갈동 38 세종그랑시아,롯데캐슬 뒷길</v>
          </cell>
        </row>
        <row r="1456">
          <cell r="B1456">
            <v>101</v>
          </cell>
          <cell r="C1456" t="str">
            <v>SPEED DOME CAMERA 철거</v>
          </cell>
          <cell r="D1456" t="str">
            <v>41만화소</v>
          </cell>
          <cell r="E1456">
            <v>1</v>
          </cell>
          <cell r="F1456" t="str">
            <v>EA</v>
          </cell>
          <cell r="G1456">
            <v>1064</v>
          </cell>
          <cell r="H1456">
            <v>1064</v>
          </cell>
          <cell r="I1456">
            <v>35490</v>
          </cell>
          <cell r="J1456">
            <v>35490</v>
          </cell>
          <cell r="K1456">
            <v>0</v>
          </cell>
          <cell r="L1456">
            <v>0</v>
          </cell>
        </row>
        <row r="1457">
          <cell r="B1457">
            <v>103</v>
          </cell>
          <cell r="C1457" t="str">
            <v>돔카메라 고정용 브래킷 설치</v>
          </cell>
          <cell r="D1457" t="str">
            <v>제작사양</v>
          </cell>
          <cell r="E1457">
            <v>1</v>
          </cell>
          <cell r="F1457" t="str">
            <v>EA</v>
          </cell>
          <cell r="G1457">
            <v>51035</v>
          </cell>
          <cell r="H1457">
            <v>51035</v>
          </cell>
          <cell r="I1457">
            <v>34514</v>
          </cell>
          <cell r="J1457">
            <v>34514</v>
          </cell>
          <cell r="K1457">
            <v>0</v>
          </cell>
          <cell r="L1457">
            <v>0</v>
          </cell>
        </row>
        <row r="1458">
          <cell r="B1458">
            <v>104</v>
          </cell>
          <cell r="C1458" t="str">
            <v>돔카메라 고정용 브래킷 철거</v>
          </cell>
          <cell r="D1458" t="str">
            <v>제작사양</v>
          </cell>
          <cell r="E1458">
            <v>1</v>
          </cell>
          <cell r="F1458" t="str">
            <v>EA</v>
          </cell>
          <cell r="G1458">
            <v>310</v>
          </cell>
          <cell r="H1458">
            <v>310</v>
          </cell>
          <cell r="I1458">
            <v>10353</v>
          </cell>
          <cell r="J1458">
            <v>10353</v>
          </cell>
          <cell r="K1458">
            <v>0</v>
          </cell>
          <cell r="L1458">
            <v>0</v>
          </cell>
        </row>
        <row r="1459">
          <cell r="B1459">
            <v>105</v>
          </cell>
          <cell r="C1459" t="str">
            <v>고정형 CAMERA 브래킷 설치</v>
          </cell>
          <cell r="D1459" t="str">
            <v>제작사양</v>
          </cell>
          <cell r="E1459">
            <v>1</v>
          </cell>
          <cell r="F1459" t="str">
            <v>EA</v>
          </cell>
          <cell r="G1459">
            <v>81035</v>
          </cell>
          <cell r="H1459">
            <v>81035</v>
          </cell>
          <cell r="I1459">
            <v>34514</v>
          </cell>
          <cell r="J1459">
            <v>34514</v>
          </cell>
          <cell r="K1459">
            <v>0</v>
          </cell>
          <cell r="L1459">
            <v>0</v>
          </cell>
        </row>
        <row r="1460">
          <cell r="B1460">
            <v>106</v>
          </cell>
          <cell r="C1460" t="str">
            <v>스피커 설치</v>
          </cell>
          <cell r="D1460" t="str">
            <v>20W, 8Ω</v>
          </cell>
          <cell r="E1460">
            <v>1</v>
          </cell>
          <cell r="F1460" t="str">
            <v>개</v>
          </cell>
          <cell r="G1460">
            <v>67035</v>
          </cell>
          <cell r="H1460">
            <v>67035</v>
          </cell>
          <cell r="I1460">
            <v>34514</v>
          </cell>
          <cell r="J1460">
            <v>34514</v>
          </cell>
          <cell r="K1460">
            <v>0</v>
          </cell>
          <cell r="L1460">
            <v>0</v>
          </cell>
        </row>
        <row r="1461">
          <cell r="B1461">
            <v>107</v>
          </cell>
          <cell r="C1461" t="str">
            <v>스피커 철거</v>
          </cell>
          <cell r="D1461">
            <v>0</v>
          </cell>
          <cell r="E1461">
            <v>1</v>
          </cell>
          <cell r="F1461" t="str">
            <v>개</v>
          </cell>
          <cell r="G1461">
            <v>310</v>
          </cell>
          <cell r="H1461">
            <v>310</v>
          </cell>
          <cell r="I1461">
            <v>10353</v>
          </cell>
          <cell r="J1461">
            <v>10353</v>
          </cell>
          <cell r="K1461">
            <v>0</v>
          </cell>
          <cell r="L1461">
            <v>0</v>
          </cell>
        </row>
        <row r="1462">
          <cell r="B1462">
            <v>108</v>
          </cell>
          <cell r="C1462" t="str">
            <v>경광등 설치</v>
          </cell>
          <cell r="D1462" t="str">
            <v>크세논램프 5W, ABS</v>
          </cell>
          <cell r="E1462">
            <v>1</v>
          </cell>
          <cell r="F1462" t="str">
            <v>개</v>
          </cell>
          <cell r="G1462">
            <v>50262</v>
          </cell>
          <cell r="H1462">
            <v>50262</v>
          </cell>
          <cell r="I1462">
            <v>8737</v>
          </cell>
          <cell r="J1462">
            <v>8737</v>
          </cell>
          <cell r="K1462">
            <v>0</v>
          </cell>
          <cell r="L1462">
            <v>0</v>
          </cell>
        </row>
        <row r="1463">
          <cell r="B1463">
            <v>109</v>
          </cell>
          <cell r="C1463" t="str">
            <v>경광등 철거</v>
          </cell>
          <cell r="D1463" t="str">
            <v>크세논램프 5W, ABS</v>
          </cell>
          <cell r="E1463">
            <v>1</v>
          </cell>
          <cell r="F1463" t="str">
            <v>개</v>
          </cell>
          <cell r="G1463">
            <v>131</v>
          </cell>
          <cell r="H1463">
            <v>131</v>
          </cell>
          <cell r="I1463">
            <v>4368</v>
          </cell>
          <cell r="J1463">
            <v>4368</v>
          </cell>
          <cell r="K1463">
            <v>0</v>
          </cell>
          <cell r="L1463">
            <v>0</v>
          </cell>
        </row>
        <row r="1464">
          <cell r="B1464">
            <v>112</v>
          </cell>
          <cell r="C1464" t="str">
            <v>비상벨 철거</v>
          </cell>
          <cell r="D1464">
            <v>0</v>
          </cell>
          <cell r="E1464">
            <v>1</v>
          </cell>
          <cell r="F1464" t="str">
            <v>개</v>
          </cell>
          <cell r="G1464">
            <v>157</v>
          </cell>
          <cell r="H1464">
            <v>157</v>
          </cell>
          <cell r="I1464">
            <v>5242</v>
          </cell>
          <cell r="J1464">
            <v>5242</v>
          </cell>
          <cell r="K1464">
            <v>0</v>
          </cell>
          <cell r="L1464">
            <v>0</v>
          </cell>
        </row>
        <row r="1465">
          <cell r="B1465">
            <v>119</v>
          </cell>
          <cell r="C1465" t="str">
            <v>써지보호기(영상) 철거</v>
          </cell>
          <cell r="D1465">
            <v>0</v>
          </cell>
          <cell r="E1465">
            <v>1</v>
          </cell>
          <cell r="F1465" t="str">
            <v>EA</v>
          </cell>
          <cell r="G1465">
            <v>226</v>
          </cell>
          <cell r="H1465">
            <v>226</v>
          </cell>
          <cell r="I1465">
            <v>7553</v>
          </cell>
          <cell r="J1465">
            <v>7553</v>
          </cell>
          <cell r="K1465">
            <v>0</v>
          </cell>
          <cell r="L1465">
            <v>0</v>
          </cell>
        </row>
        <row r="1466">
          <cell r="B1466">
            <v>120</v>
          </cell>
          <cell r="C1466" t="str">
            <v>CODEC 철거</v>
          </cell>
          <cell r="D1466" t="str">
            <v>MPEF-1/2/4, DUAL ENCODERING</v>
          </cell>
          <cell r="E1466">
            <v>1</v>
          </cell>
          <cell r="F1466" t="str">
            <v>대</v>
          </cell>
          <cell r="G1466">
            <v>517</v>
          </cell>
          <cell r="H1466">
            <v>517</v>
          </cell>
          <cell r="I1466">
            <v>17256</v>
          </cell>
          <cell r="J1466">
            <v>17256</v>
          </cell>
          <cell r="K1466">
            <v>0</v>
          </cell>
          <cell r="L1466">
            <v>0</v>
          </cell>
        </row>
        <row r="1467">
          <cell r="B1467">
            <v>121</v>
          </cell>
          <cell r="C1467" t="str">
            <v>동보방송장치 철거</v>
          </cell>
          <cell r="D1467" t="str">
            <v>AMP 내장(60W)</v>
          </cell>
          <cell r="E1467">
            <v>1</v>
          </cell>
          <cell r="F1467" t="str">
            <v>SET</v>
          </cell>
          <cell r="G1467">
            <v>1051</v>
          </cell>
          <cell r="H1467">
            <v>1051</v>
          </cell>
          <cell r="I1467">
            <v>35045</v>
          </cell>
          <cell r="J1467">
            <v>35045</v>
          </cell>
          <cell r="K1467">
            <v>0</v>
          </cell>
          <cell r="L1467">
            <v>0</v>
          </cell>
        </row>
        <row r="1468">
          <cell r="B1468">
            <v>122</v>
          </cell>
          <cell r="C1468" t="str">
            <v>시그널컨버터 철거</v>
          </cell>
          <cell r="D1468" t="str">
            <v>RS-232/485</v>
          </cell>
          <cell r="E1468">
            <v>1</v>
          </cell>
          <cell r="F1468" t="str">
            <v>SET</v>
          </cell>
          <cell r="G1468">
            <v>687</v>
          </cell>
          <cell r="H1468">
            <v>687</v>
          </cell>
          <cell r="I1468">
            <v>22902</v>
          </cell>
          <cell r="J1468">
            <v>22902</v>
          </cell>
          <cell r="K1468">
            <v>0</v>
          </cell>
          <cell r="L1468">
            <v>0</v>
          </cell>
        </row>
        <row r="1469">
          <cell r="B1469">
            <v>315</v>
          </cell>
          <cell r="C1469" t="str">
            <v>전원케이블 포설</v>
          </cell>
          <cell r="D1469" t="str">
            <v>VCT 1.5sq x 2C x 4열</v>
          </cell>
          <cell r="E1469">
            <v>8</v>
          </cell>
          <cell r="F1469" t="str">
            <v>m</v>
          </cell>
          <cell r="G1469">
            <v>2964</v>
          </cell>
          <cell r="H1469">
            <v>23712</v>
          </cell>
          <cell r="I1469">
            <v>11066</v>
          </cell>
          <cell r="J1469">
            <v>88528</v>
          </cell>
          <cell r="K1469">
            <v>0</v>
          </cell>
          <cell r="L1469">
            <v>0</v>
          </cell>
        </row>
        <row r="1470">
          <cell r="B1470">
            <v>317</v>
          </cell>
          <cell r="C1470" t="str">
            <v>스피커케이블</v>
          </cell>
          <cell r="D1470" t="str">
            <v>SW 2300</v>
          </cell>
          <cell r="E1470">
            <v>2.5</v>
          </cell>
          <cell r="F1470" t="str">
            <v>m</v>
          </cell>
          <cell r="G1470">
            <v>1285</v>
          </cell>
          <cell r="H1470">
            <v>3212</v>
          </cell>
          <cell r="I1470">
            <v>2621</v>
          </cell>
          <cell r="J1470">
            <v>6552</v>
          </cell>
          <cell r="K1470">
            <v>0</v>
          </cell>
          <cell r="L1470">
            <v>0</v>
          </cell>
        </row>
        <row r="1471">
          <cell r="B1471">
            <v>318</v>
          </cell>
          <cell r="C1471" t="str">
            <v>LAN 케이블 포설</v>
          </cell>
          <cell r="D1471" t="str">
            <v>UTP Cat 6 4P x 1열</v>
          </cell>
          <cell r="E1471">
            <v>9.5</v>
          </cell>
          <cell r="F1471" t="str">
            <v>m</v>
          </cell>
          <cell r="G1471">
            <v>557</v>
          </cell>
          <cell r="H1471">
            <v>5291</v>
          </cell>
          <cell r="I1471">
            <v>4068</v>
          </cell>
          <cell r="J1471">
            <v>38646</v>
          </cell>
          <cell r="K1471">
            <v>0</v>
          </cell>
          <cell r="L1471">
            <v>0</v>
          </cell>
        </row>
        <row r="1472">
          <cell r="B1472">
            <v>321</v>
          </cell>
          <cell r="C1472" t="str">
            <v>LAN 케이블 포설</v>
          </cell>
          <cell r="D1472" t="str">
            <v>UTP Cat 6 4P x 4열</v>
          </cell>
          <cell r="E1472">
            <v>8</v>
          </cell>
          <cell r="F1472" t="str">
            <v>m</v>
          </cell>
          <cell r="G1472">
            <v>2156</v>
          </cell>
          <cell r="H1472">
            <v>17248</v>
          </cell>
          <cell r="I1472">
            <v>13833</v>
          </cell>
          <cell r="J1472">
            <v>110664</v>
          </cell>
          <cell r="K1472">
            <v>0</v>
          </cell>
          <cell r="L1472">
            <v>0</v>
          </cell>
        </row>
        <row r="1473">
          <cell r="B1473" t="str">
            <v>멀티콘센트접지2구</v>
          </cell>
          <cell r="C1473" t="str">
            <v>멀티콘센트</v>
          </cell>
          <cell r="D1473" t="str">
            <v>접지2구</v>
          </cell>
          <cell r="E1473">
            <v>1</v>
          </cell>
          <cell r="F1473" t="str">
            <v>EA</v>
          </cell>
          <cell r="G1473">
            <v>6300</v>
          </cell>
          <cell r="H1473">
            <v>6300</v>
          </cell>
          <cell r="J1473">
            <v>0</v>
          </cell>
          <cell r="L1473">
            <v>0</v>
          </cell>
        </row>
        <row r="1474">
          <cell r="B1474" t="str">
            <v>멀티콘센트접지6구</v>
          </cell>
          <cell r="C1474" t="str">
            <v>멀티콘센트</v>
          </cell>
          <cell r="D1474" t="str">
            <v>접지6구</v>
          </cell>
          <cell r="E1474">
            <v>2</v>
          </cell>
          <cell r="F1474" t="str">
            <v>EA</v>
          </cell>
          <cell r="G1474">
            <v>12400</v>
          </cell>
          <cell r="H1474">
            <v>24800</v>
          </cell>
          <cell r="J1474">
            <v>0</v>
          </cell>
          <cell r="L1474">
            <v>0</v>
          </cell>
        </row>
        <row r="1479">
          <cell r="B1479">
            <v>3119</v>
          </cell>
          <cell r="D1479" t="str">
            <v>계</v>
          </cell>
          <cell r="H1479">
            <v>334383</v>
          </cell>
          <cell r="J1479">
            <v>505231</v>
          </cell>
          <cell r="L1479">
            <v>0</v>
          </cell>
        </row>
        <row r="1480">
          <cell r="B1480">
            <v>2120</v>
          </cell>
          <cell r="C1480" t="str">
            <v>2.60 수지구 풍덕천동 666-6 (스타노래방 사거리)</v>
          </cell>
        </row>
        <row r="1481">
          <cell r="B1481">
            <v>101</v>
          </cell>
          <cell r="C1481" t="str">
            <v>SPEED DOME CAMERA 철거</v>
          </cell>
          <cell r="D1481" t="str">
            <v>41만화소</v>
          </cell>
          <cell r="E1481">
            <v>1</v>
          </cell>
          <cell r="F1481" t="str">
            <v>EA</v>
          </cell>
          <cell r="G1481">
            <v>1064</v>
          </cell>
          <cell r="H1481">
            <v>1064</v>
          </cell>
          <cell r="I1481">
            <v>35490</v>
          </cell>
          <cell r="J1481">
            <v>35490</v>
          </cell>
          <cell r="K1481">
            <v>0</v>
          </cell>
          <cell r="L1481">
            <v>0</v>
          </cell>
        </row>
        <row r="1482">
          <cell r="B1482">
            <v>103</v>
          </cell>
          <cell r="C1482" t="str">
            <v>돔카메라 고정용 브래킷 설치</v>
          </cell>
          <cell r="D1482" t="str">
            <v>제작사양</v>
          </cell>
          <cell r="E1482">
            <v>1</v>
          </cell>
          <cell r="F1482" t="str">
            <v>EA</v>
          </cell>
          <cell r="G1482">
            <v>51035</v>
          </cell>
          <cell r="H1482">
            <v>51035</v>
          </cell>
          <cell r="I1482">
            <v>34514</v>
          </cell>
          <cell r="J1482">
            <v>34514</v>
          </cell>
          <cell r="K1482">
            <v>0</v>
          </cell>
          <cell r="L1482">
            <v>0</v>
          </cell>
        </row>
        <row r="1483">
          <cell r="B1483">
            <v>104</v>
          </cell>
          <cell r="C1483" t="str">
            <v>돔카메라 고정용 브래킷 철거</v>
          </cell>
          <cell r="D1483" t="str">
            <v>제작사양</v>
          </cell>
          <cell r="E1483">
            <v>1</v>
          </cell>
          <cell r="F1483" t="str">
            <v>EA</v>
          </cell>
          <cell r="G1483">
            <v>310</v>
          </cell>
          <cell r="H1483">
            <v>310</v>
          </cell>
          <cell r="I1483">
            <v>10353</v>
          </cell>
          <cell r="J1483">
            <v>10353</v>
          </cell>
          <cell r="K1483">
            <v>0</v>
          </cell>
          <cell r="L1483">
            <v>0</v>
          </cell>
        </row>
        <row r="1484">
          <cell r="B1484">
            <v>105</v>
          </cell>
          <cell r="C1484" t="str">
            <v>고정형 CAMERA 브래킷 설치</v>
          </cell>
          <cell r="D1484" t="str">
            <v>제작사양</v>
          </cell>
          <cell r="E1484">
            <v>1</v>
          </cell>
          <cell r="F1484" t="str">
            <v>EA</v>
          </cell>
          <cell r="G1484">
            <v>81035</v>
          </cell>
          <cell r="H1484">
            <v>81035</v>
          </cell>
          <cell r="I1484">
            <v>34514</v>
          </cell>
          <cell r="J1484">
            <v>34514</v>
          </cell>
          <cell r="K1484">
            <v>0</v>
          </cell>
          <cell r="L1484">
            <v>0</v>
          </cell>
        </row>
        <row r="1485">
          <cell r="B1485">
            <v>106</v>
          </cell>
          <cell r="C1485" t="str">
            <v>스피커 설치</v>
          </cell>
          <cell r="D1485" t="str">
            <v>20W, 8Ω</v>
          </cell>
          <cell r="E1485">
            <v>1</v>
          </cell>
          <cell r="F1485" t="str">
            <v>개</v>
          </cell>
          <cell r="G1485">
            <v>67035</v>
          </cell>
          <cell r="H1485">
            <v>67035</v>
          </cell>
          <cell r="I1485">
            <v>34514</v>
          </cell>
          <cell r="J1485">
            <v>34514</v>
          </cell>
          <cell r="K1485">
            <v>0</v>
          </cell>
          <cell r="L1485">
            <v>0</v>
          </cell>
        </row>
        <row r="1486">
          <cell r="B1486">
            <v>107</v>
          </cell>
          <cell r="C1486" t="str">
            <v>스피커 철거</v>
          </cell>
          <cell r="D1486">
            <v>0</v>
          </cell>
          <cell r="E1486">
            <v>1</v>
          </cell>
          <cell r="F1486" t="str">
            <v>개</v>
          </cell>
          <cell r="G1486">
            <v>310</v>
          </cell>
          <cell r="H1486">
            <v>310</v>
          </cell>
          <cell r="I1486">
            <v>10353</v>
          </cell>
          <cell r="J1486">
            <v>10353</v>
          </cell>
          <cell r="K1486">
            <v>0</v>
          </cell>
          <cell r="L1486">
            <v>0</v>
          </cell>
        </row>
        <row r="1487">
          <cell r="B1487">
            <v>108</v>
          </cell>
          <cell r="C1487" t="str">
            <v>경광등 설치</v>
          </cell>
          <cell r="D1487" t="str">
            <v>크세논램프 5W, ABS</v>
          </cell>
          <cell r="E1487">
            <v>1</v>
          </cell>
          <cell r="F1487" t="str">
            <v>개</v>
          </cell>
          <cell r="G1487">
            <v>50262</v>
          </cell>
          <cell r="H1487">
            <v>50262</v>
          </cell>
          <cell r="I1487">
            <v>8737</v>
          </cell>
          <cell r="J1487">
            <v>8737</v>
          </cell>
          <cell r="K1487">
            <v>0</v>
          </cell>
          <cell r="L1487">
            <v>0</v>
          </cell>
        </row>
        <row r="1488">
          <cell r="B1488">
            <v>109</v>
          </cell>
          <cell r="C1488" t="str">
            <v>경광등 철거</v>
          </cell>
          <cell r="D1488" t="str">
            <v>크세논램프 5W, ABS</v>
          </cell>
          <cell r="E1488">
            <v>1</v>
          </cell>
          <cell r="F1488" t="str">
            <v>개</v>
          </cell>
          <cell r="G1488">
            <v>131</v>
          </cell>
          <cell r="H1488">
            <v>131</v>
          </cell>
          <cell r="I1488">
            <v>4368</v>
          </cell>
          <cell r="J1488">
            <v>4368</v>
          </cell>
          <cell r="K1488">
            <v>0</v>
          </cell>
          <cell r="L1488">
            <v>0</v>
          </cell>
        </row>
        <row r="1489">
          <cell r="B1489">
            <v>112</v>
          </cell>
          <cell r="C1489" t="str">
            <v>비상벨 철거</v>
          </cell>
          <cell r="D1489">
            <v>0</v>
          </cell>
          <cell r="E1489">
            <v>1</v>
          </cell>
          <cell r="F1489" t="str">
            <v>개</v>
          </cell>
          <cell r="G1489">
            <v>157</v>
          </cell>
          <cell r="H1489">
            <v>157</v>
          </cell>
          <cell r="I1489">
            <v>5242</v>
          </cell>
          <cell r="J1489">
            <v>5242</v>
          </cell>
          <cell r="K1489">
            <v>0</v>
          </cell>
          <cell r="L1489">
            <v>0</v>
          </cell>
        </row>
        <row r="1490">
          <cell r="B1490">
            <v>119</v>
          </cell>
          <cell r="C1490" t="str">
            <v>써지보호기(영상) 철거</v>
          </cell>
          <cell r="D1490">
            <v>0</v>
          </cell>
          <cell r="E1490">
            <v>1</v>
          </cell>
          <cell r="F1490" t="str">
            <v>EA</v>
          </cell>
          <cell r="G1490">
            <v>226</v>
          </cell>
          <cell r="H1490">
            <v>226</v>
          </cell>
          <cell r="I1490">
            <v>7553</v>
          </cell>
          <cell r="J1490">
            <v>7553</v>
          </cell>
          <cell r="K1490">
            <v>0</v>
          </cell>
          <cell r="L1490">
            <v>0</v>
          </cell>
        </row>
        <row r="1491">
          <cell r="B1491">
            <v>120</v>
          </cell>
          <cell r="C1491" t="str">
            <v>CODEC 철거</v>
          </cell>
          <cell r="D1491" t="str">
            <v>MPEF-1/2/4, DUAL ENCODERING</v>
          </cell>
          <cell r="E1491">
            <v>1</v>
          </cell>
          <cell r="F1491" t="str">
            <v>대</v>
          </cell>
          <cell r="G1491">
            <v>517</v>
          </cell>
          <cell r="H1491">
            <v>517</v>
          </cell>
          <cell r="I1491">
            <v>17256</v>
          </cell>
          <cell r="J1491">
            <v>17256</v>
          </cell>
          <cell r="K1491">
            <v>0</v>
          </cell>
          <cell r="L1491">
            <v>0</v>
          </cell>
        </row>
        <row r="1492">
          <cell r="B1492">
            <v>121</v>
          </cell>
          <cell r="C1492" t="str">
            <v>동보방송장치 철거</v>
          </cell>
          <cell r="D1492" t="str">
            <v>AMP 내장(60W)</v>
          </cell>
          <cell r="E1492">
            <v>1</v>
          </cell>
          <cell r="F1492" t="str">
            <v>SET</v>
          </cell>
          <cell r="G1492">
            <v>1051</v>
          </cell>
          <cell r="H1492">
            <v>1051</v>
          </cell>
          <cell r="I1492">
            <v>35045</v>
          </cell>
          <cell r="J1492">
            <v>35045</v>
          </cell>
          <cell r="K1492">
            <v>0</v>
          </cell>
          <cell r="L1492">
            <v>0</v>
          </cell>
        </row>
        <row r="1493">
          <cell r="B1493">
            <v>122</v>
          </cell>
          <cell r="C1493" t="str">
            <v>시그널컨버터 철거</v>
          </cell>
          <cell r="D1493" t="str">
            <v>RS-232/485</v>
          </cell>
          <cell r="E1493">
            <v>1</v>
          </cell>
          <cell r="F1493" t="str">
            <v>SET</v>
          </cell>
          <cell r="G1493">
            <v>687</v>
          </cell>
          <cell r="H1493">
            <v>687</v>
          </cell>
          <cell r="I1493">
            <v>22902</v>
          </cell>
          <cell r="J1493">
            <v>22902</v>
          </cell>
          <cell r="K1493">
            <v>0</v>
          </cell>
          <cell r="L1493">
            <v>0</v>
          </cell>
        </row>
        <row r="1494">
          <cell r="B1494">
            <v>316</v>
          </cell>
          <cell r="C1494" t="str">
            <v>전원케이블 포설</v>
          </cell>
          <cell r="D1494" t="str">
            <v>VCT 1.5sq x 2C x 5열</v>
          </cell>
          <cell r="E1494">
            <v>8</v>
          </cell>
          <cell r="F1494" t="str">
            <v>m</v>
          </cell>
          <cell r="G1494">
            <v>3701</v>
          </cell>
          <cell r="H1494">
            <v>29608</v>
          </cell>
          <cell r="I1494">
            <v>13670</v>
          </cell>
          <cell r="J1494">
            <v>109360</v>
          </cell>
          <cell r="K1494">
            <v>0</v>
          </cell>
          <cell r="L1494">
            <v>0</v>
          </cell>
        </row>
        <row r="1495">
          <cell r="B1495">
            <v>317</v>
          </cell>
          <cell r="C1495" t="str">
            <v>스피커케이블</v>
          </cell>
          <cell r="D1495" t="str">
            <v>SW 2300</v>
          </cell>
          <cell r="E1495">
            <v>2.5</v>
          </cell>
          <cell r="F1495" t="str">
            <v>m</v>
          </cell>
          <cell r="G1495">
            <v>1285</v>
          </cell>
          <cell r="H1495">
            <v>3212</v>
          </cell>
          <cell r="I1495">
            <v>2621</v>
          </cell>
          <cell r="J1495">
            <v>6552</v>
          </cell>
          <cell r="K1495">
            <v>0</v>
          </cell>
          <cell r="L1495">
            <v>0</v>
          </cell>
        </row>
        <row r="1496">
          <cell r="B1496">
            <v>318</v>
          </cell>
          <cell r="C1496" t="str">
            <v>LAN 케이블 포설</v>
          </cell>
          <cell r="D1496" t="str">
            <v>UTP Cat 6 4P x 1열</v>
          </cell>
          <cell r="E1496">
            <v>9.5</v>
          </cell>
          <cell r="F1496" t="str">
            <v>m</v>
          </cell>
          <cell r="G1496">
            <v>557</v>
          </cell>
          <cell r="H1496">
            <v>5291</v>
          </cell>
          <cell r="I1496">
            <v>4068</v>
          </cell>
          <cell r="J1496">
            <v>38646</v>
          </cell>
          <cell r="K1496">
            <v>0</v>
          </cell>
          <cell r="L1496">
            <v>0</v>
          </cell>
        </row>
        <row r="1497">
          <cell r="B1497">
            <v>322</v>
          </cell>
          <cell r="C1497" t="str">
            <v>LAN 케이블 포설</v>
          </cell>
          <cell r="D1497" t="str">
            <v>UTP Cat 6 4P x 5열</v>
          </cell>
          <cell r="E1497">
            <v>8</v>
          </cell>
          <cell r="F1497" t="str">
            <v>m</v>
          </cell>
          <cell r="G1497">
            <v>2690</v>
          </cell>
          <cell r="H1497">
            <v>21520</v>
          </cell>
          <cell r="I1497">
            <v>17088</v>
          </cell>
          <cell r="J1497">
            <v>136704</v>
          </cell>
          <cell r="K1497">
            <v>0</v>
          </cell>
          <cell r="L1497">
            <v>0</v>
          </cell>
        </row>
        <row r="1498">
          <cell r="B1498" t="str">
            <v>멀티콘센트접지2구</v>
          </cell>
          <cell r="C1498" t="str">
            <v>멀티콘센트</v>
          </cell>
          <cell r="D1498" t="str">
            <v>접지2구</v>
          </cell>
          <cell r="E1498">
            <v>1</v>
          </cell>
          <cell r="F1498" t="str">
            <v>EA</v>
          </cell>
          <cell r="G1498">
            <v>6300</v>
          </cell>
          <cell r="H1498">
            <v>6300</v>
          </cell>
          <cell r="J1498">
            <v>0</v>
          </cell>
          <cell r="L1498">
            <v>0</v>
          </cell>
        </row>
        <row r="1499">
          <cell r="B1499" t="str">
            <v>멀티콘센트접지6구</v>
          </cell>
          <cell r="C1499" t="str">
            <v>멀티콘센트</v>
          </cell>
          <cell r="D1499" t="str">
            <v>접지6구</v>
          </cell>
          <cell r="E1499">
            <v>2</v>
          </cell>
          <cell r="F1499" t="str">
            <v>EA</v>
          </cell>
          <cell r="G1499">
            <v>12400</v>
          </cell>
          <cell r="H1499">
            <v>24800</v>
          </cell>
          <cell r="J1499">
            <v>0</v>
          </cell>
          <cell r="L1499">
            <v>0</v>
          </cell>
        </row>
        <row r="1504">
          <cell r="B1504">
            <v>3120</v>
          </cell>
          <cell r="D1504" t="str">
            <v>계</v>
          </cell>
          <cell r="H1504">
            <v>344551</v>
          </cell>
          <cell r="J1504">
            <v>552103</v>
          </cell>
          <cell r="L1504">
            <v>0</v>
          </cell>
        </row>
      </sheetData>
      <sheetData sheetId="13"/>
      <sheetData sheetId="14">
        <row r="1">
          <cell r="C1" t="str">
            <v>관   급   자   재   비   내   역   서(신설)</v>
          </cell>
        </row>
      </sheetData>
      <sheetData sheetId="15"/>
      <sheetData sheetId="16">
        <row r="1">
          <cell r="C1" t="str">
            <v>관   급   자   재   비   내   역   서(노후)</v>
          </cell>
        </row>
        <row r="2">
          <cell r="C2" t="str">
            <v>건명 : 2017 방범 CCTV 설치사업</v>
          </cell>
        </row>
        <row r="3">
          <cell r="C3" t="str">
            <v>품  명</v>
          </cell>
          <cell r="D3" t="str">
            <v>규  격</v>
          </cell>
          <cell r="E3" t="str">
            <v>수량</v>
          </cell>
          <cell r="F3" t="str">
            <v>단위</v>
          </cell>
          <cell r="G3" t="str">
            <v>재  료  비</v>
          </cell>
          <cell r="I3" t="str">
            <v>노  무  비</v>
          </cell>
          <cell r="K3" t="str">
            <v>경     비</v>
          </cell>
        </row>
        <row r="4">
          <cell r="B4" t="str">
            <v>호표 링크시켜!</v>
          </cell>
          <cell r="G4" t="str">
            <v>단가</v>
          </cell>
          <cell r="H4" t="str">
            <v>금  액</v>
          </cell>
          <cell r="I4" t="str">
            <v>단가</v>
          </cell>
          <cell r="J4" t="str">
            <v>금  액</v>
          </cell>
          <cell r="K4" t="str">
            <v>단가</v>
          </cell>
          <cell r="L4" t="str">
            <v>금  액</v>
          </cell>
        </row>
        <row r="5">
          <cell r="B5">
            <v>1002</v>
          </cell>
          <cell r="C5" t="str">
            <v>4. 관급자재 내역서(총액)</v>
          </cell>
        </row>
        <row r="6">
          <cell r="B6">
            <v>2061</v>
          </cell>
          <cell r="C6" t="str">
            <v>4.1 처인구 고림동 224-8 글렌하우스 앞 사거리</v>
          </cell>
        </row>
        <row r="7">
          <cell r="B7">
            <v>100</v>
          </cell>
          <cell r="C7" t="str">
            <v>SPEED DOME CAMERA 설치</v>
          </cell>
          <cell r="D7" t="str">
            <v>2.0 Megapixel</v>
          </cell>
          <cell r="E7">
            <v>1</v>
          </cell>
          <cell r="F7" t="str">
            <v>EA</v>
          </cell>
          <cell r="G7">
            <v>3000000</v>
          </cell>
          <cell r="H7">
            <v>3000000</v>
          </cell>
          <cell r="I7">
            <v>118305</v>
          </cell>
          <cell r="J7">
            <v>118305</v>
          </cell>
          <cell r="K7">
            <v>0</v>
          </cell>
          <cell r="L7">
            <v>0</v>
          </cell>
        </row>
        <row r="8">
          <cell r="B8">
            <v>102</v>
          </cell>
          <cell r="C8" t="str">
            <v>고정형 카메라 설치</v>
          </cell>
          <cell r="D8" t="str">
            <v>2.0 Megapixel, IR일체형</v>
          </cell>
          <cell r="E8">
            <v>4</v>
          </cell>
          <cell r="F8" t="str">
            <v>EA</v>
          </cell>
          <cell r="G8">
            <v>800000</v>
          </cell>
          <cell r="H8">
            <v>3200000</v>
          </cell>
          <cell r="I8">
            <v>100576</v>
          </cell>
          <cell r="J8">
            <v>402304</v>
          </cell>
          <cell r="K8">
            <v>0</v>
          </cell>
          <cell r="L8">
            <v>0</v>
          </cell>
        </row>
        <row r="9">
          <cell r="B9">
            <v>115</v>
          </cell>
          <cell r="C9" t="str">
            <v>광 스위치 설치</v>
          </cell>
          <cell r="D9" t="str">
            <v xml:space="preserve">싱글모드 1포트, TP Port : 7포트 </v>
          </cell>
          <cell r="E9">
            <v>1</v>
          </cell>
          <cell r="F9" t="str">
            <v>EA</v>
          </cell>
          <cell r="G9">
            <v>300000</v>
          </cell>
          <cell r="H9">
            <v>300000</v>
          </cell>
          <cell r="I9">
            <v>73483</v>
          </cell>
          <cell r="J9">
            <v>73483</v>
          </cell>
          <cell r="K9">
            <v>0</v>
          </cell>
          <cell r="L9">
            <v>0</v>
          </cell>
        </row>
        <row r="10">
          <cell r="B10" t="str">
            <v>비상벨경광등 및 스피커 연결, 볼륨조절, MIC, 방수버튼</v>
          </cell>
          <cell r="C10" t="str">
            <v>비상벨</v>
          </cell>
          <cell r="D10" t="str">
            <v>경광등 및 스피커 연결, 볼륨조절, MIC, 방수버튼</v>
          </cell>
          <cell r="E10">
            <v>1</v>
          </cell>
          <cell r="F10" t="str">
            <v>EA</v>
          </cell>
          <cell r="G10">
            <v>863637</v>
          </cell>
          <cell r="H10">
            <v>863637</v>
          </cell>
          <cell r="J10">
            <v>0</v>
          </cell>
          <cell r="L10">
            <v>0</v>
          </cell>
        </row>
        <row r="12">
          <cell r="B12">
            <v>3061</v>
          </cell>
          <cell r="D12" t="str">
            <v>계</v>
          </cell>
          <cell r="H12">
            <v>7363637</v>
          </cell>
          <cell r="J12">
            <v>594092</v>
          </cell>
          <cell r="K12">
            <v>0</v>
          </cell>
          <cell r="L12">
            <v>0</v>
          </cell>
        </row>
        <row r="14">
          <cell r="B14">
            <v>2062</v>
          </cell>
          <cell r="C14" t="str">
            <v>4.2 처인구 고림동 394-6(394-9) 영화공인중개소 앞</v>
          </cell>
        </row>
        <row r="15">
          <cell r="B15">
            <v>100</v>
          </cell>
          <cell r="C15" t="str">
            <v>SPEED DOME CAMERA 설치</v>
          </cell>
          <cell r="D15" t="str">
            <v>2.0 Megapixel</v>
          </cell>
          <cell r="E15">
            <v>1</v>
          </cell>
          <cell r="F15" t="str">
            <v>EA</v>
          </cell>
          <cell r="G15">
            <v>3000000</v>
          </cell>
          <cell r="H15">
            <v>3000000</v>
          </cell>
          <cell r="I15">
            <v>118305</v>
          </cell>
          <cell r="J15">
            <v>118305</v>
          </cell>
          <cell r="K15">
            <v>0</v>
          </cell>
          <cell r="L15">
            <v>0</v>
          </cell>
        </row>
        <row r="16">
          <cell r="B16">
            <v>102</v>
          </cell>
          <cell r="C16" t="str">
            <v>고정형 카메라 설치</v>
          </cell>
          <cell r="D16" t="str">
            <v>2.0 Megapixel, IR일체형</v>
          </cell>
          <cell r="E16">
            <v>3</v>
          </cell>
          <cell r="F16" t="str">
            <v>EA</v>
          </cell>
          <cell r="G16">
            <v>800000</v>
          </cell>
          <cell r="H16">
            <v>2400000</v>
          </cell>
          <cell r="I16">
            <v>100576</v>
          </cell>
          <cell r="J16">
            <v>301728</v>
          </cell>
          <cell r="K16">
            <v>0</v>
          </cell>
          <cell r="L16">
            <v>0</v>
          </cell>
        </row>
        <row r="17">
          <cell r="B17">
            <v>115</v>
          </cell>
          <cell r="C17" t="str">
            <v>광 스위치 설치</v>
          </cell>
          <cell r="D17" t="str">
            <v xml:space="preserve">싱글모드 1포트, TP Port : 7포트 </v>
          </cell>
          <cell r="E17">
            <v>1</v>
          </cell>
          <cell r="F17" t="str">
            <v>EA</v>
          </cell>
          <cell r="G17">
            <v>300000</v>
          </cell>
          <cell r="H17">
            <v>300000</v>
          </cell>
          <cell r="I17">
            <v>73483</v>
          </cell>
          <cell r="J17">
            <v>73483</v>
          </cell>
          <cell r="K17">
            <v>0</v>
          </cell>
          <cell r="L17">
            <v>0</v>
          </cell>
        </row>
        <row r="18">
          <cell r="B18" t="str">
            <v>비상벨경광등 및 스피커 연결, 볼륨조절, MIC, 방수버튼</v>
          </cell>
          <cell r="C18" t="str">
            <v>비상벨</v>
          </cell>
          <cell r="D18" t="str">
            <v>경광등 및 스피커 연결, 볼륨조절, MIC, 방수버튼</v>
          </cell>
          <cell r="E18">
            <v>1</v>
          </cell>
          <cell r="F18" t="str">
            <v>EA</v>
          </cell>
          <cell r="G18">
            <v>863637</v>
          </cell>
          <cell r="H18">
            <v>863637</v>
          </cell>
          <cell r="J18">
            <v>0</v>
          </cell>
          <cell r="L18">
            <v>0</v>
          </cell>
        </row>
        <row r="20">
          <cell r="B20">
            <v>3062</v>
          </cell>
          <cell r="D20" t="str">
            <v>계</v>
          </cell>
          <cell r="H20">
            <v>6563637</v>
          </cell>
          <cell r="J20">
            <v>493516</v>
          </cell>
          <cell r="K20">
            <v>0</v>
          </cell>
          <cell r="L20">
            <v>0</v>
          </cell>
        </row>
        <row r="21">
          <cell r="B21">
            <v>2063</v>
          </cell>
          <cell r="C21" t="str">
            <v>4.3 처인구 고림동 488-25 금평마을 영화2차 아파트 삼거리</v>
          </cell>
        </row>
        <row r="22">
          <cell r="B22">
            <v>100</v>
          </cell>
          <cell r="C22" t="str">
            <v>SPEED DOME CAMERA 설치</v>
          </cell>
          <cell r="D22" t="str">
            <v>2.0 Megapixel</v>
          </cell>
          <cell r="E22">
            <v>1</v>
          </cell>
          <cell r="F22" t="str">
            <v>EA</v>
          </cell>
          <cell r="G22">
            <v>3000000</v>
          </cell>
          <cell r="H22">
            <v>3000000</v>
          </cell>
          <cell r="I22">
            <v>118305</v>
          </cell>
          <cell r="J22">
            <v>118305</v>
          </cell>
          <cell r="K22">
            <v>0</v>
          </cell>
          <cell r="L22">
            <v>0</v>
          </cell>
        </row>
        <row r="23">
          <cell r="B23">
            <v>102</v>
          </cell>
          <cell r="C23" t="str">
            <v>고정형 카메라 설치</v>
          </cell>
          <cell r="D23" t="str">
            <v>2.0 Megapixel, IR일체형</v>
          </cell>
          <cell r="E23">
            <v>3</v>
          </cell>
          <cell r="F23" t="str">
            <v>EA</v>
          </cell>
          <cell r="G23">
            <v>800000</v>
          </cell>
          <cell r="H23">
            <v>2400000</v>
          </cell>
          <cell r="I23">
            <v>100576</v>
          </cell>
          <cell r="J23">
            <v>301728</v>
          </cell>
          <cell r="K23">
            <v>0</v>
          </cell>
          <cell r="L23">
            <v>0</v>
          </cell>
        </row>
        <row r="24">
          <cell r="B24">
            <v>115</v>
          </cell>
          <cell r="C24" t="str">
            <v>광 스위치 설치</v>
          </cell>
          <cell r="D24" t="str">
            <v xml:space="preserve">싱글모드 1포트, TP Port : 7포트 </v>
          </cell>
          <cell r="E24">
            <v>1</v>
          </cell>
          <cell r="F24" t="str">
            <v>EA</v>
          </cell>
          <cell r="G24">
            <v>300000</v>
          </cell>
          <cell r="H24">
            <v>300000</v>
          </cell>
          <cell r="I24">
            <v>73483</v>
          </cell>
          <cell r="J24">
            <v>73483</v>
          </cell>
          <cell r="K24">
            <v>0</v>
          </cell>
          <cell r="L24">
            <v>0</v>
          </cell>
        </row>
        <row r="25">
          <cell r="B25" t="str">
            <v>비상벨경광등 및 스피커 연결, 볼륨조절, MIC, 방수버튼</v>
          </cell>
          <cell r="C25" t="str">
            <v>비상벨</v>
          </cell>
          <cell r="D25" t="str">
            <v>경광등 및 스피커 연결, 볼륨조절, MIC, 방수버튼</v>
          </cell>
          <cell r="E25">
            <v>1</v>
          </cell>
          <cell r="F25" t="str">
            <v>EA</v>
          </cell>
          <cell r="G25">
            <v>863637</v>
          </cell>
          <cell r="H25">
            <v>863637</v>
          </cell>
          <cell r="J25">
            <v>0</v>
          </cell>
          <cell r="L25">
            <v>0</v>
          </cell>
        </row>
        <row r="27">
          <cell r="B27">
            <v>3063</v>
          </cell>
          <cell r="D27" t="str">
            <v>계</v>
          </cell>
          <cell r="H27">
            <v>6563637</v>
          </cell>
          <cell r="J27">
            <v>493516</v>
          </cell>
          <cell r="K27">
            <v>0</v>
          </cell>
          <cell r="L27">
            <v>0</v>
          </cell>
        </row>
        <row r="28">
          <cell r="B28">
            <v>2064</v>
          </cell>
          <cell r="C28" t="str">
            <v>4.4 처인구 고림동 796-29(796-19) 용성빌라 앞</v>
          </cell>
        </row>
        <row r="29">
          <cell r="B29">
            <v>100</v>
          </cell>
          <cell r="C29" t="str">
            <v>SPEED DOME CAMERA 설치</v>
          </cell>
          <cell r="D29" t="str">
            <v>2.0 Megapixel</v>
          </cell>
          <cell r="E29">
            <v>1</v>
          </cell>
          <cell r="F29" t="str">
            <v>EA</v>
          </cell>
          <cell r="G29">
            <v>3000000</v>
          </cell>
          <cell r="H29">
            <v>3000000</v>
          </cell>
          <cell r="I29">
            <v>118305</v>
          </cell>
          <cell r="J29">
            <v>118305</v>
          </cell>
          <cell r="K29">
            <v>0</v>
          </cell>
          <cell r="L29">
            <v>0</v>
          </cell>
        </row>
        <row r="30">
          <cell r="B30">
            <v>102</v>
          </cell>
          <cell r="C30" t="str">
            <v>고정형 카메라 설치</v>
          </cell>
          <cell r="D30" t="str">
            <v>2.0 Megapixel, IR일체형</v>
          </cell>
          <cell r="E30">
            <v>4</v>
          </cell>
          <cell r="F30" t="str">
            <v>EA</v>
          </cell>
          <cell r="G30">
            <v>800000</v>
          </cell>
          <cell r="H30">
            <v>3200000</v>
          </cell>
          <cell r="I30">
            <v>100576</v>
          </cell>
          <cell r="J30">
            <v>402304</v>
          </cell>
          <cell r="K30">
            <v>0</v>
          </cell>
          <cell r="L30">
            <v>0</v>
          </cell>
        </row>
        <row r="31">
          <cell r="B31">
            <v>115</v>
          </cell>
          <cell r="C31" t="str">
            <v>광 스위치 설치</v>
          </cell>
          <cell r="D31" t="str">
            <v xml:space="preserve">싱글모드 1포트, TP Port : 7포트 </v>
          </cell>
          <cell r="E31">
            <v>1</v>
          </cell>
          <cell r="F31" t="str">
            <v>EA</v>
          </cell>
          <cell r="G31">
            <v>300000</v>
          </cell>
          <cell r="H31">
            <v>300000</v>
          </cell>
          <cell r="I31">
            <v>73483</v>
          </cell>
          <cell r="J31">
            <v>73483</v>
          </cell>
          <cell r="K31">
            <v>0</v>
          </cell>
          <cell r="L31">
            <v>0</v>
          </cell>
        </row>
        <row r="32">
          <cell r="B32" t="str">
            <v>비상벨경광등 및 스피커 연결, 볼륨조절, MIC, 방수버튼</v>
          </cell>
          <cell r="C32" t="str">
            <v>비상벨</v>
          </cell>
          <cell r="D32" t="str">
            <v>경광등 및 스피커 연결, 볼륨조절, MIC, 방수버튼</v>
          </cell>
          <cell r="E32">
            <v>1</v>
          </cell>
          <cell r="F32" t="str">
            <v>EA</v>
          </cell>
          <cell r="G32">
            <v>863637</v>
          </cell>
          <cell r="H32">
            <v>863637</v>
          </cell>
          <cell r="J32">
            <v>0</v>
          </cell>
          <cell r="L32">
            <v>0</v>
          </cell>
        </row>
        <row r="34">
          <cell r="B34">
            <v>3064</v>
          </cell>
          <cell r="D34" t="str">
            <v>계</v>
          </cell>
          <cell r="H34">
            <v>7363637</v>
          </cell>
          <cell r="J34">
            <v>594092</v>
          </cell>
          <cell r="K34">
            <v>0</v>
          </cell>
          <cell r="L34">
            <v>0</v>
          </cell>
        </row>
        <row r="36">
          <cell r="B36">
            <v>2065</v>
          </cell>
          <cell r="C36" t="str">
            <v>4.5 처인구 김량장동 186-19(186-12) 용인6주택재개발 지역(영일암 아래)</v>
          </cell>
        </row>
        <row r="37">
          <cell r="B37">
            <v>100</v>
          </cell>
          <cell r="C37" t="str">
            <v>SPEED DOME CAMERA 설치</v>
          </cell>
          <cell r="D37" t="str">
            <v>2.0 Megapixel</v>
          </cell>
          <cell r="E37">
            <v>1</v>
          </cell>
          <cell r="F37" t="str">
            <v>EA</v>
          </cell>
          <cell r="G37">
            <v>3000000</v>
          </cell>
          <cell r="H37">
            <v>3000000</v>
          </cell>
          <cell r="I37">
            <v>118305</v>
          </cell>
          <cell r="J37">
            <v>118305</v>
          </cell>
          <cell r="K37">
            <v>0</v>
          </cell>
          <cell r="L37">
            <v>0</v>
          </cell>
        </row>
        <row r="38">
          <cell r="B38">
            <v>102</v>
          </cell>
          <cell r="C38" t="str">
            <v>고정형 카메라 설치</v>
          </cell>
          <cell r="D38" t="str">
            <v>2.0 Megapixel, IR일체형</v>
          </cell>
          <cell r="E38">
            <v>4</v>
          </cell>
          <cell r="F38" t="str">
            <v>EA</v>
          </cell>
          <cell r="G38">
            <v>800000</v>
          </cell>
          <cell r="H38">
            <v>3200000</v>
          </cell>
          <cell r="I38">
            <v>100576</v>
          </cell>
          <cell r="J38">
            <v>402304</v>
          </cell>
          <cell r="K38">
            <v>0</v>
          </cell>
          <cell r="L38">
            <v>0</v>
          </cell>
        </row>
        <row r="39">
          <cell r="B39">
            <v>115</v>
          </cell>
          <cell r="C39" t="str">
            <v>광 스위치 설치</v>
          </cell>
          <cell r="D39" t="str">
            <v xml:space="preserve">싱글모드 1포트, TP Port : 7포트 </v>
          </cell>
          <cell r="E39">
            <v>1</v>
          </cell>
          <cell r="F39" t="str">
            <v>EA</v>
          </cell>
          <cell r="G39">
            <v>300000</v>
          </cell>
          <cell r="H39">
            <v>300000</v>
          </cell>
          <cell r="I39">
            <v>73483</v>
          </cell>
          <cell r="J39">
            <v>73483</v>
          </cell>
          <cell r="K39">
            <v>0</v>
          </cell>
          <cell r="L39">
            <v>0</v>
          </cell>
        </row>
        <row r="40">
          <cell r="B40" t="str">
            <v>비상벨경광등 및 스피커 연결, 볼륨조절, MIC, 방수버튼</v>
          </cell>
          <cell r="C40" t="str">
            <v>비상벨</v>
          </cell>
          <cell r="D40" t="str">
            <v>경광등 및 스피커 연결, 볼륨조절, MIC, 방수버튼</v>
          </cell>
          <cell r="E40">
            <v>1</v>
          </cell>
          <cell r="F40" t="str">
            <v>EA</v>
          </cell>
          <cell r="G40">
            <v>863637</v>
          </cell>
          <cell r="H40">
            <v>863637</v>
          </cell>
          <cell r="J40">
            <v>0</v>
          </cell>
          <cell r="L40">
            <v>0</v>
          </cell>
        </row>
        <row r="42">
          <cell r="B42">
            <v>3065</v>
          </cell>
          <cell r="D42" t="str">
            <v>계</v>
          </cell>
          <cell r="H42">
            <v>7363637</v>
          </cell>
          <cell r="J42">
            <v>594092</v>
          </cell>
          <cell r="K42">
            <v>0</v>
          </cell>
          <cell r="L42">
            <v>0</v>
          </cell>
        </row>
        <row r="44">
          <cell r="B44">
            <v>2066</v>
          </cell>
          <cell r="C44" t="str">
            <v>4.6 처인구 김량장동 200(201-8) 능말쉼터</v>
          </cell>
        </row>
        <row r="45">
          <cell r="B45">
            <v>100</v>
          </cell>
          <cell r="C45" t="str">
            <v>SPEED DOME CAMERA 설치</v>
          </cell>
          <cell r="D45" t="str">
            <v>2.0 Megapixel</v>
          </cell>
          <cell r="E45">
            <v>1</v>
          </cell>
          <cell r="F45" t="str">
            <v>EA</v>
          </cell>
          <cell r="G45">
            <v>3000000</v>
          </cell>
          <cell r="H45">
            <v>3000000</v>
          </cell>
          <cell r="I45">
            <v>118305</v>
          </cell>
          <cell r="J45">
            <v>118305</v>
          </cell>
          <cell r="K45">
            <v>0</v>
          </cell>
          <cell r="L45">
            <v>0</v>
          </cell>
        </row>
        <row r="46">
          <cell r="B46">
            <v>102</v>
          </cell>
          <cell r="C46" t="str">
            <v>고정형 카메라 설치</v>
          </cell>
          <cell r="D46" t="str">
            <v>2.0 Megapixel, IR일체형</v>
          </cell>
          <cell r="E46">
            <v>2</v>
          </cell>
          <cell r="F46" t="str">
            <v>EA</v>
          </cell>
          <cell r="G46">
            <v>800000</v>
          </cell>
          <cell r="H46">
            <v>1600000</v>
          </cell>
          <cell r="I46">
            <v>100576</v>
          </cell>
          <cell r="J46">
            <v>201152</v>
          </cell>
          <cell r="K46">
            <v>0</v>
          </cell>
          <cell r="L46">
            <v>0</v>
          </cell>
        </row>
        <row r="47">
          <cell r="B47">
            <v>115</v>
          </cell>
          <cell r="C47" t="str">
            <v>광 스위치 설치</v>
          </cell>
          <cell r="D47" t="str">
            <v xml:space="preserve">싱글모드 1포트, TP Port : 7포트 </v>
          </cell>
          <cell r="E47">
            <v>1</v>
          </cell>
          <cell r="F47" t="str">
            <v>EA</v>
          </cell>
          <cell r="G47">
            <v>300000</v>
          </cell>
          <cell r="H47">
            <v>300000</v>
          </cell>
          <cell r="I47">
            <v>73483</v>
          </cell>
          <cell r="J47">
            <v>73483</v>
          </cell>
          <cell r="K47">
            <v>0</v>
          </cell>
          <cell r="L47">
            <v>0</v>
          </cell>
        </row>
        <row r="48">
          <cell r="B48" t="str">
            <v>비상벨경광등 및 스피커 연결, 볼륨조절, MIC, 방수버튼</v>
          </cell>
          <cell r="C48" t="str">
            <v>비상벨</v>
          </cell>
          <cell r="D48" t="str">
            <v>경광등 및 스피커 연결, 볼륨조절, MIC, 방수버튼</v>
          </cell>
          <cell r="E48">
            <v>1</v>
          </cell>
          <cell r="F48" t="str">
            <v>EA</v>
          </cell>
          <cell r="G48">
            <v>863637</v>
          </cell>
          <cell r="H48">
            <v>863637</v>
          </cell>
          <cell r="J48">
            <v>0</v>
          </cell>
          <cell r="L48">
            <v>0</v>
          </cell>
        </row>
        <row r="50">
          <cell r="B50">
            <v>3066</v>
          </cell>
          <cell r="D50" t="str">
            <v>계</v>
          </cell>
          <cell r="H50">
            <v>5763637</v>
          </cell>
          <cell r="J50">
            <v>392940</v>
          </cell>
          <cell r="K50">
            <v>0</v>
          </cell>
          <cell r="L50">
            <v>0</v>
          </cell>
        </row>
        <row r="51">
          <cell r="B51">
            <v>2067</v>
          </cell>
          <cell r="C51" t="str">
            <v>4.7 처인구 김량장동 235-16 국제훼미리마트 앞 사거리, (위치 변경지역) 236-5</v>
          </cell>
        </row>
        <row r="52">
          <cell r="B52">
            <v>100</v>
          </cell>
          <cell r="C52" t="str">
            <v>SPEED DOME CAMERA 설치</v>
          </cell>
          <cell r="D52" t="str">
            <v>2.0 Megapixel</v>
          </cell>
          <cell r="E52">
            <v>1</v>
          </cell>
          <cell r="F52" t="str">
            <v>EA</v>
          </cell>
          <cell r="G52">
            <v>3000000</v>
          </cell>
          <cell r="H52">
            <v>3000000</v>
          </cell>
          <cell r="I52">
            <v>118305</v>
          </cell>
          <cell r="J52">
            <v>118305</v>
          </cell>
          <cell r="K52">
            <v>0</v>
          </cell>
          <cell r="L52">
            <v>0</v>
          </cell>
        </row>
        <row r="53">
          <cell r="B53">
            <v>102</v>
          </cell>
          <cell r="C53" t="str">
            <v>고정형 카메라 설치</v>
          </cell>
          <cell r="D53" t="str">
            <v>2.0 Megapixel, IR일체형</v>
          </cell>
          <cell r="E53">
            <v>4</v>
          </cell>
          <cell r="F53" t="str">
            <v>EA</v>
          </cell>
          <cell r="G53">
            <v>800000</v>
          </cell>
          <cell r="H53">
            <v>3200000</v>
          </cell>
          <cell r="I53">
            <v>100576</v>
          </cell>
          <cell r="J53">
            <v>402304</v>
          </cell>
          <cell r="K53">
            <v>0</v>
          </cell>
          <cell r="L53">
            <v>0</v>
          </cell>
        </row>
        <row r="54">
          <cell r="B54">
            <v>115</v>
          </cell>
          <cell r="C54" t="str">
            <v>광 스위치 설치</v>
          </cell>
          <cell r="D54" t="str">
            <v xml:space="preserve">싱글모드 1포트, TP Port : 7포트 </v>
          </cell>
          <cell r="E54">
            <v>1</v>
          </cell>
          <cell r="F54" t="str">
            <v>EA</v>
          </cell>
          <cell r="G54">
            <v>300000</v>
          </cell>
          <cell r="H54">
            <v>300000</v>
          </cell>
          <cell r="I54">
            <v>73483</v>
          </cell>
          <cell r="J54">
            <v>73483</v>
          </cell>
          <cell r="K54">
            <v>0</v>
          </cell>
          <cell r="L54">
            <v>0</v>
          </cell>
        </row>
        <row r="55">
          <cell r="B55" t="str">
            <v>비상벨경광등 및 스피커 연결, 볼륨조절, MIC, 방수버튼</v>
          </cell>
          <cell r="C55" t="str">
            <v>비상벨</v>
          </cell>
          <cell r="D55" t="str">
            <v>경광등 및 스피커 연결, 볼륨조절, MIC, 방수버튼</v>
          </cell>
          <cell r="E55">
            <v>1</v>
          </cell>
          <cell r="F55" t="str">
            <v>EA</v>
          </cell>
          <cell r="G55">
            <v>863637</v>
          </cell>
          <cell r="H55">
            <v>863637</v>
          </cell>
          <cell r="J55">
            <v>0</v>
          </cell>
          <cell r="L55">
            <v>0</v>
          </cell>
        </row>
        <row r="57">
          <cell r="B57">
            <v>3067</v>
          </cell>
          <cell r="D57" t="str">
            <v>계</v>
          </cell>
          <cell r="H57">
            <v>7363637</v>
          </cell>
          <cell r="J57">
            <v>594092</v>
          </cell>
          <cell r="K57">
            <v>0</v>
          </cell>
          <cell r="L57">
            <v>0</v>
          </cell>
        </row>
        <row r="59">
          <cell r="B59">
            <v>2068</v>
          </cell>
          <cell r="C59" t="str">
            <v>4.8 처인구 김량장동 344-9 서구복지회관</v>
          </cell>
        </row>
        <row r="60">
          <cell r="B60">
            <v>100</v>
          </cell>
          <cell r="C60" t="str">
            <v>SPEED DOME CAMERA 설치</v>
          </cell>
          <cell r="D60" t="str">
            <v>2.0 Megapixel</v>
          </cell>
          <cell r="E60">
            <v>1</v>
          </cell>
          <cell r="F60" t="str">
            <v>EA</v>
          </cell>
          <cell r="G60">
            <v>3000000</v>
          </cell>
          <cell r="H60">
            <v>3000000</v>
          </cell>
          <cell r="I60">
            <v>118305</v>
          </cell>
          <cell r="J60">
            <v>118305</v>
          </cell>
          <cell r="K60">
            <v>0</v>
          </cell>
          <cell r="L60">
            <v>0</v>
          </cell>
        </row>
        <row r="61">
          <cell r="B61">
            <v>102</v>
          </cell>
          <cell r="C61" t="str">
            <v>고정형 카메라 설치</v>
          </cell>
          <cell r="D61" t="str">
            <v>2.0 Megapixel, IR일체형</v>
          </cell>
          <cell r="E61">
            <v>4</v>
          </cell>
          <cell r="F61" t="str">
            <v>EA</v>
          </cell>
          <cell r="G61">
            <v>800000</v>
          </cell>
          <cell r="H61">
            <v>3200000</v>
          </cell>
          <cell r="I61">
            <v>100576</v>
          </cell>
          <cell r="J61">
            <v>402304</v>
          </cell>
          <cell r="K61">
            <v>0</v>
          </cell>
          <cell r="L61">
            <v>0</v>
          </cell>
        </row>
        <row r="62">
          <cell r="B62">
            <v>115</v>
          </cell>
          <cell r="C62" t="str">
            <v>광 스위치 설치</v>
          </cell>
          <cell r="D62" t="str">
            <v xml:space="preserve">싱글모드 1포트, TP Port : 7포트 </v>
          </cell>
          <cell r="E62">
            <v>1</v>
          </cell>
          <cell r="F62" t="str">
            <v>EA</v>
          </cell>
          <cell r="G62">
            <v>300000</v>
          </cell>
          <cell r="H62">
            <v>300000</v>
          </cell>
          <cell r="I62">
            <v>73483</v>
          </cell>
          <cell r="J62">
            <v>73483</v>
          </cell>
          <cell r="K62">
            <v>0</v>
          </cell>
          <cell r="L62">
            <v>0</v>
          </cell>
        </row>
        <row r="63">
          <cell r="B63" t="str">
            <v>비상벨경광등 및 스피커 연결, 볼륨조절, MIC, 방수버튼</v>
          </cell>
          <cell r="C63" t="str">
            <v>비상벨</v>
          </cell>
          <cell r="D63" t="str">
            <v>경광등 및 스피커 연결, 볼륨조절, MIC, 방수버튼</v>
          </cell>
          <cell r="E63">
            <v>1</v>
          </cell>
          <cell r="F63" t="str">
            <v>EA</v>
          </cell>
          <cell r="G63">
            <v>863637</v>
          </cell>
          <cell r="H63">
            <v>863637</v>
          </cell>
          <cell r="J63">
            <v>0</v>
          </cell>
          <cell r="L63">
            <v>0</v>
          </cell>
        </row>
        <row r="65">
          <cell r="B65">
            <v>3068</v>
          </cell>
          <cell r="D65" t="str">
            <v>계</v>
          </cell>
          <cell r="H65">
            <v>7363637</v>
          </cell>
          <cell r="J65">
            <v>594092</v>
          </cell>
          <cell r="K65">
            <v>0</v>
          </cell>
          <cell r="L65">
            <v>0</v>
          </cell>
        </row>
        <row r="67">
          <cell r="B67">
            <v>2069</v>
          </cell>
          <cell r="C67" t="str">
            <v>4.9 처인구 김량장동 352-21 제일빌라 앞(서학사 앞), (353-12)</v>
          </cell>
        </row>
        <row r="68">
          <cell r="B68">
            <v>100</v>
          </cell>
          <cell r="C68" t="str">
            <v>SPEED DOME CAMERA 설치</v>
          </cell>
          <cell r="D68" t="str">
            <v>2.0 Megapixel</v>
          </cell>
          <cell r="E68">
            <v>1</v>
          </cell>
          <cell r="F68" t="str">
            <v>EA</v>
          </cell>
          <cell r="G68">
            <v>3000000</v>
          </cell>
          <cell r="H68">
            <v>3000000</v>
          </cell>
          <cell r="I68">
            <v>118305</v>
          </cell>
          <cell r="J68">
            <v>118305</v>
          </cell>
          <cell r="K68">
            <v>0</v>
          </cell>
          <cell r="L68">
            <v>0</v>
          </cell>
        </row>
        <row r="69">
          <cell r="B69">
            <v>102</v>
          </cell>
          <cell r="C69" t="str">
            <v>고정형 카메라 설치</v>
          </cell>
          <cell r="D69" t="str">
            <v>2.0 Megapixel, IR일체형</v>
          </cell>
          <cell r="E69">
            <v>4</v>
          </cell>
          <cell r="F69" t="str">
            <v>EA</v>
          </cell>
          <cell r="G69">
            <v>800000</v>
          </cell>
          <cell r="H69">
            <v>3200000</v>
          </cell>
          <cell r="I69">
            <v>100576</v>
          </cell>
          <cell r="J69">
            <v>402304</v>
          </cell>
          <cell r="K69">
            <v>0</v>
          </cell>
          <cell r="L69">
            <v>0</v>
          </cell>
        </row>
        <row r="70">
          <cell r="B70">
            <v>115</v>
          </cell>
          <cell r="C70" t="str">
            <v>광 스위치 설치</v>
          </cell>
          <cell r="D70" t="str">
            <v xml:space="preserve">싱글모드 1포트, TP Port : 7포트 </v>
          </cell>
          <cell r="E70">
            <v>1</v>
          </cell>
          <cell r="F70" t="str">
            <v>EA</v>
          </cell>
          <cell r="G70">
            <v>300000</v>
          </cell>
          <cell r="H70">
            <v>300000</v>
          </cell>
          <cell r="I70">
            <v>73483</v>
          </cell>
          <cell r="J70">
            <v>73483</v>
          </cell>
          <cell r="K70">
            <v>0</v>
          </cell>
          <cell r="L70">
            <v>0</v>
          </cell>
        </row>
        <row r="71">
          <cell r="B71" t="str">
            <v>비상벨경광등 및 스피커 연결, 볼륨조절, MIC, 방수버튼</v>
          </cell>
          <cell r="C71" t="str">
            <v>비상벨</v>
          </cell>
          <cell r="D71" t="str">
            <v>경광등 및 스피커 연결, 볼륨조절, MIC, 방수버튼</v>
          </cell>
          <cell r="E71">
            <v>1</v>
          </cell>
          <cell r="F71" t="str">
            <v>EA</v>
          </cell>
          <cell r="G71">
            <v>863637</v>
          </cell>
          <cell r="H71">
            <v>863637</v>
          </cell>
          <cell r="J71">
            <v>0</v>
          </cell>
          <cell r="L71">
            <v>0</v>
          </cell>
        </row>
        <row r="73">
          <cell r="B73">
            <v>3069</v>
          </cell>
          <cell r="D73" t="str">
            <v>계</v>
          </cell>
          <cell r="H73">
            <v>7363637</v>
          </cell>
          <cell r="J73">
            <v>594092</v>
          </cell>
          <cell r="K73">
            <v>0</v>
          </cell>
          <cell r="L73">
            <v>0</v>
          </cell>
        </row>
        <row r="74">
          <cell r="B74">
            <v>2070</v>
          </cell>
          <cell r="C74" t="str">
            <v>4.10 처인구 남동 232 마을회관 (위치 변경지역)</v>
          </cell>
        </row>
        <row r="75">
          <cell r="B75">
            <v>100</v>
          </cell>
          <cell r="C75" t="str">
            <v>SPEED DOME CAMERA 설치</v>
          </cell>
          <cell r="D75" t="str">
            <v>2.0 Megapixel</v>
          </cell>
          <cell r="E75">
            <v>1</v>
          </cell>
          <cell r="F75" t="str">
            <v>EA</v>
          </cell>
          <cell r="G75">
            <v>3000000</v>
          </cell>
          <cell r="H75">
            <v>3000000</v>
          </cell>
          <cell r="I75">
            <v>118305</v>
          </cell>
          <cell r="J75">
            <v>118305</v>
          </cell>
          <cell r="K75">
            <v>0</v>
          </cell>
          <cell r="L75">
            <v>0</v>
          </cell>
        </row>
        <row r="76">
          <cell r="B76">
            <v>102</v>
          </cell>
          <cell r="C76" t="str">
            <v>고정형 카메라 설치</v>
          </cell>
          <cell r="D76" t="str">
            <v>2.0 Megapixel, IR일체형</v>
          </cell>
          <cell r="E76">
            <v>3</v>
          </cell>
          <cell r="F76" t="str">
            <v>EA</v>
          </cell>
          <cell r="G76">
            <v>800000</v>
          </cell>
          <cell r="H76">
            <v>2400000</v>
          </cell>
          <cell r="I76">
            <v>100576</v>
          </cell>
          <cell r="J76">
            <v>301728</v>
          </cell>
          <cell r="K76">
            <v>0</v>
          </cell>
          <cell r="L76">
            <v>0</v>
          </cell>
        </row>
        <row r="77">
          <cell r="B77">
            <v>115</v>
          </cell>
          <cell r="C77" t="str">
            <v>광 스위치 설치</v>
          </cell>
          <cell r="D77" t="str">
            <v xml:space="preserve">싱글모드 1포트, TP Port : 7포트 </v>
          </cell>
          <cell r="E77">
            <v>1</v>
          </cell>
          <cell r="F77" t="str">
            <v>EA</v>
          </cell>
          <cell r="G77">
            <v>300000</v>
          </cell>
          <cell r="H77">
            <v>300000</v>
          </cell>
          <cell r="I77">
            <v>73483</v>
          </cell>
          <cell r="J77">
            <v>73483</v>
          </cell>
          <cell r="K77">
            <v>0</v>
          </cell>
          <cell r="L77">
            <v>0</v>
          </cell>
        </row>
        <row r="78">
          <cell r="B78" t="str">
            <v>비상벨경광등 및 스피커 연결, 볼륨조절, MIC, 방수버튼</v>
          </cell>
          <cell r="C78" t="str">
            <v>비상벨</v>
          </cell>
          <cell r="D78" t="str">
            <v>경광등 및 스피커 연결, 볼륨조절, MIC, 방수버튼</v>
          </cell>
          <cell r="E78">
            <v>1</v>
          </cell>
          <cell r="F78" t="str">
            <v>EA</v>
          </cell>
          <cell r="G78">
            <v>863637</v>
          </cell>
          <cell r="H78">
            <v>863637</v>
          </cell>
          <cell r="J78">
            <v>0</v>
          </cell>
          <cell r="L78">
            <v>0</v>
          </cell>
        </row>
        <row r="80">
          <cell r="B80">
            <v>3070</v>
          </cell>
          <cell r="D80" t="str">
            <v>계</v>
          </cell>
          <cell r="H80">
            <v>6563637</v>
          </cell>
          <cell r="J80">
            <v>493516</v>
          </cell>
          <cell r="K80">
            <v>0</v>
          </cell>
          <cell r="L80">
            <v>0</v>
          </cell>
        </row>
        <row r="82">
          <cell r="B82">
            <v>2071</v>
          </cell>
          <cell r="C82" t="str">
            <v>4.11 처인구 남사면 방아리 1206-2 아리실 입구</v>
          </cell>
        </row>
        <row r="83">
          <cell r="B83">
            <v>100</v>
          </cell>
          <cell r="C83" t="str">
            <v>SPEED DOME CAMERA 설치</v>
          </cell>
          <cell r="D83" t="str">
            <v>2.0 Megapixel</v>
          </cell>
          <cell r="E83">
            <v>1</v>
          </cell>
          <cell r="F83" t="str">
            <v>EA</v>
          </cell>
          <cell r="G83">
            <v>3000000</v>
          </cell>
          <cell r="H83">
            <v>3000000</v>
          </cell>
          <cell r="I83">
            <v>118305</v>
          </cell>
          <cell r="J83">
            <v>118305</v>
          </cell>
          <cell r="K83">
            <v>0</v>
          </cell>
          <cell r="L83">
            <v>0</v>
          </cell>
        </row>
        <row r="84">
          <cell r="B84">
            <v>102</v>
          </cell>
          <cell r="C84" t="str">
            <v>고정형 카메라 설치</v>
          </cell>
          <cell r="D84" t="str">
            <v>2.0 Megapixel, IR일체형</v>
          </cell>
          <cell r="E84">
            <v>4</v>
          </cell>
          <cell r="F84" t="str">
            <v>EA</v>
          </cell>
          <cell r="G84">
            <v>800000</v>
          </cell>
          <cell r="H84">
            <v>3200000</v>
          </cell>
          <cell r="I84">
            <v>100576</v>
          </cell>
          <cell r="J84">
            <v>402304</v>
          </cell>
          <cell r="K84">
            <v>0</v>
          </cell>
          <cell r="L84">
            <v>0</v>
          </cell>
        </row>
        <row r="85">
          <cell r="B85">
            <v>115</v>
          </cell>
          <cell r="C85" t="str">
            <v>광 스위치 설치</v>
          </cell>
          <cell r="D85" t="str">
            <v xml:space="preserve">싱글모드 1포트, TP Port : 7포트 </v>
          </cell>
          <cell r="E85">
            <v>1</v>
          </cell>
          <cell r="F85" t="str">
            <v>EA</v>
          </cell>
          <cell r="G85">
            <v>300000</v>
          </cell>
          <cell r="H85">
            <v>300000</v>
          </cell>
          <cell r="I85">
            <v>73483</v>
          </cell>
          <cell r="J85">
            <v>73483</v>
          </cell>
          <cell r="K85">
            <v>0</v>
          </cell>
          <cell r="L85">
            <v>0</v>
          </cell>
        </row>
        <row r="86">
          <cell r="B86" t="str">
            <v>비상벨경광등 및 스피커 연결, 볼륨조절, MIC, 방수버튼</v>
          </cell>
          <cell r="C86" t="str">
            <v>비상벨</v>
          </cell>
          <cell r="D86" t="str">
            <v>경광등 및 스피커 연결, 볼륨조절, MIC, 방수버튼</v>
          </cell>
          <cell r="E86">
            <v>1</v>
          </cell>
          <cell r="F86" t="str">
            <v>EA</v>
          </cell>
          <cell r="G86">
            <v>863637</v>
          </cell>
          <cell r="H86">
            <v>863637</v>
          </cell>
          <cell r="J86">
            <v>0</v>
          </cell>
          <cell r="L86">
            <v>0</v>
          </cell>
        </row>
        <row r="88">
          <cell r="B88">
            <v>3071</v>
          </cell>
          <cell r="D88" t="str">
            <v>계</v>
          </cell>
          <cell r="H88">
            <v>7363637</v>
          </cell>
          <cell r="J88">
            <v>594092</v>
          </cell>
          <cell r="K88">
            <v>0</v>
          </cell>
          <cell r="L88">
            <v>0</v>
          </cell>
        </row>
        <row r="90">
          <cell r="B90">
            <v>2072</v>
          </cell>
          <cell r="C90" t="str">
            <v>4.12 처인구 마평동 246-18 세웅빌리지 앞, 용인하이츠빌라 앞(246-4)</v>
          </cell>
        </row>
        <row r="91">
          <cell r="B91">
            <v>100</v>
          </cell>
          <cell r="C91" t="str">
            <v>SPEED DOME CAMERA 설치</v>
          </cell>
          <cell r="D91" t="str">
            <v>2.0 Megapixel</v>
          </cell>
          <cell r="E91">
            <v>1</v>
          </cell>
          <cell r="F91" t="str">
            <v>EA</v>
          </cell>
          <cell r="G91">
            <v>3000000</v>
          </cell>
          <cell r="H91">
            <v>3000000</v>
          </cell>
          <cell r="I91">
            <v>118305</v>
          </cell>
          <cell r="J91">
            <v>118305</v>
          </cell>
          <cell r="K91">
            <v>0</v>
          </cell>
          <cell r="L91">
            <v>0</v>
          </cell>
        </row>
        <row r="92">
          <cell r="B92">
            <v>102</v>
          </cell>
          <cell r="C92" t="str">
            <v>고정형 카메라 설치</v>
          </cell>
          <cell r="D92" t="str">
            <v>2.0 Megapixel, IR일체형</v>
          </cell>
          <cell r="E92">
            <v>3</v>
          </cell>
          <cell r="F92" t="str">
            <v>EA</v>
          </cell>
          <cell r="G92">
            <v>800000</v>
          </cell>
          <cell r="H92">
            <v>2400000</v>
          </cell>
          <cell r="I92">
            <v>100576</v>
          </cell>
          <cell r="J92">
            <v>301728</v>
          </cell>
          <cell r="K92">
            <v>0</v>
          </cell>
          <cell r="L92">
            <v>0</v>
          </cell>
        </row>
        <row r="93">
          <cell r="B93">
            <v>115</v>
          </cell>
          <cell r="C93" t="str">
            <v>광 스위치 설치</v>
          </cell>
          <cell r="D93" t="str">
            <v xml:space="preserve">싱글모드 1포트, TP Port : 7포트 </v>
          </cell>
          <cell r="E93">
            <v>1</v>
          </cell>
          <cell r="F93" t="str">
            <v>EA</v>
          </cell>
          <cell r="G93">
            <v>300000</v>
          </cell>
          <cell r="H93">
            <v>300000</v>
          </cell>
          <cell r="I93">
            <v>73483</v>
          </cell>
          <cell r="J93">
            <v>73483</v>
          </cell>
          <cell r="K93">
            <v>0</v>
          </cell>
          <cell r="L93">
            <v>0</v>
          </cell>
        </row>
        <row r="94">
          <cell r="B94" t="str">
            <v>비상벨경광등 및 스피커 연결, 볼륨조절, MIC, 방수버튼</v>
          </cell>
          <cell r="C94" t="str">
            <v>비상벨</v>
          </cell>
          <cell r="D94" t="str">
            <v>경광등 및 스피커 연결, 볼륨조절, MIC, 방수버튼</v>
          </cell>
          <cell r="E94">
            <v>1</v>
          </cell>
          <cell r="F94" t="str">
            <v>EA</v>
          </cell>
          <cell r="G94">
            <v>863637</v>
          </cell>
          <cell r="H94">
            <v>863637</v>
          </cell>
          <cell r="J94">
            <v>0</v>
          </cell>
          <cell r="L94">
            <v>0</v>
          </cell>
        </row>
        <row r="96">
          <cell r="B96">
            <v>3072</v>
          </cell>
          <cell r="D96" t="str">
            <v>계</v>
          </cell>
          <cell r="H96">
            <v>6563637</v>
          </cell>
          <cell r="J96">
            <v>493516</v>
          </cell>
          <cell r="K96">
            <v>0</v>
          </cell>
          <cell r="L96">
            <v>0</v>
          </cell>
        </row>
        <row r="97">
          <cell r="B97">
            <v>2073</v>
          </cell>
          <cell r="C97" t="str">
            <v>4.13 처인구 마평동 929 월드드림빌 앞 사거리</v>
          </cell>
        </row>
        <row r="98">
          <cell r="B98">
            <v>100</v>
          </cell>
          <cell r="C98" t="str">
            <v>SPEED DOME CAMERA 설치</v>
          </cell>
          <cell r="D98" t="str">
            <v>2.0 Megapixel</v>
          </cell>
          <cell r="E98">
            <v>1</v>
          </cell>
          <cell r="F98" t="str">
            <v>EA</v>
          </cell>
          <cell r="G98">
            <v>3000000</v>
          </cell>
          <cell r="H98">
            <v>3000000</v>
          </cell>
          <cell r="I98">
            <v>118305</v>
          </cell>
          <cell r="J98">
            <v>118305</v>
          </cell>
          <cell r="K98">
            <v>0</v>
          </cell>
          <cell r="L98">
            <v>0</v>
          </cell>
        </row>
        <row r="99">
          <cell r="B99">
            <v>102</v>
          </cell>
          <cell r="C99" t="str">
            <v>고정형 카메라 설치</v>
          </cell>
          <cell r="D99" t="str">
            <v>2.0 Megapixel, IR일체형</v>
          </cell>
          <cell r="E99">
            <v>4</v>
          </cell>
          <cell r="F99" t="str">
            <v>EA</v>
          </cell>
          <cell r="G99">
            <v>800000</v>
          </cell>
          <cell r="H99">
            <v>3200000</v>
          </cell>
          <cell r="I99">
            <v>100576</v>
          </cell>
          <cell r="J99">
            <v>402304</v>
          </cell>
          <cell r="K99">
            <v>0</v>
          </cell>
          <cell r="L99">
            <v>0</v>
          </cell>
        </row>
        <row r="100">
          <cell r="B100">
            <v>115</v>
          </cell>
          <cell r="C100" t="str">
            <v>광 스위치 설치</v>
          </cell>
          <cell r="D100" t="str">
            <v xml:space="preserve">싱글모드 1포트, TP Port : 7포트 </v>
          </cell>
          <cell r="E100">
            <v>1</v>
          </cell>
          <cell r="F100" t="str">
            <v>EA</v>
          </cell>
          <cell r="G100">
            <v>300000</v>
          </cell>
          <cell r="H100">
            <v>300000</v>
          </cell>
          <cell r="I100">
            <v>73483</v>
          </cell>
          <cell r="J100">
            <v>73483</v>
          </cell>
          <cell r="K100">
            <v>0</v>
          </cell>
          <cell r="L100">
            <v>0</v>
          </cell>
        </row>
        <row r="101">
          <cell r="B101" t="str">
            <v>비상벨경광등 및 스피커 연결, 볼륨조절, MIC, 방수버튼</v>
          </cell>
          <cell r="C101" t="str">
            <v>비상벨</v>
          </cell>
          <cell r="D101" t="str">
            <v>경광등 및 스피커 연결, 볼륨조절, MIC, 방수버튼</v>
          </cell>
          <cell r="E101">
            <v>1</v>
          </cell>
          <cell r="F101" t="str">
            <v>EA</v>
          </cell>
          <cell r="G101">
            <v>863637</v>
          </cell>
          <cell r="H101">
            <v>863637</v>
          </cell>
          <cell r="J101">
            <v>0</v>
          </cell>
          <cell r="L101">
            <v>0</v>
          </cell>
        </row>
        <row r="103">
          <cell r="B103">
            <v>3073</v>
          </cell>
          <cell r="D103" t="str">
            <v>계</v>
          </cell>
          <cell r="H103">
            <v>7363637</v>
          </cell>
          <cell r="J103">
            <v>594092</v>
          </cell>
          <cell r="K103">
            <v>0</v>
          </cell>
          <cell r="L103">
            <v>0</v>
          </cell>
        </row>
        <row r="105">
          <cell r="B105">
            <v>2074</v>
          </cell>
          <cell r="C105" t="str">
            <v>4.14 처인구 마평동 671-30 실내체육관 앞 사거리</v>
          </cell>
        </row>
        <row r="106">
          <cell r="B106">
            <v>100</v>
          </cell>
          <cell r="C106" t="str">
            <v>SPEED DOME CAMERA 설치</v>
          </cell>
          <cell r="D106" t="str">
            <v>2.0 Megapixel</v>
          </cell>
          <cell r="E106">
            <v>1</v>
          </cell>
          <cell r="F106" t="str">
            <v>EA</v>
          </cell>
          <cell r="G106">
            <v>3000000</v>
          </cell>
          <cell r="H106">
            <v>3000000</v>
          </cell>
          <cell r="I106">
            <v>118305</v>
          </cell>
          <cell r="J106">
            <v>118305</v>
          </cell>
          <cell r="K106">
            <v>0</v>
          </cell>
          <cell r="L106">
            <v>0</v>
          </cell>
        </row>
        <row r="107">
          <cell r="B107">
            <v>102</v>
          </cell>
          <cell r="C107" t="str">
            <v>고정형 카메라 설치</v>
          </cell>
          <cell r="D107" t="str">
            <v>2.0 Megapixel, IR일체형</v>
          </cell>
          <cell r="E107">
            <v>4</v>
          </cell>
          <cell r="F107" t="str">
            <v>EA</v>
          </cell>
          <cell r="G107">
            <v>800000</v>
          </cell>
          <cell r="H107">
            <v>3200000</v>
          </cell>
          <cell r="I107">
            <v>100576</v>
          </cell>
          <cell r="J107">
            <v>402304</v>
          </cell>
          <cell r="K107">
            <v>0</v>
          </cell>
          <cell r="L107">
            <v>0</v>
          </cell>
        </row>
        <row r="108">
          <cell r="B108">
            <v>115</v>
          </cell>
          <cell r="C108" t="str">
            <v>광 스위치 설치</v>
          </cell>
          <cell r="D108" t="str">
            <v xml:space="preserve">싱글모드 1포트, TP Port : 7포트 </v>
          </cell>
          <cell r="E108">
            <v>1</v>
          </cell>
          <cell r="F108" t="str">
            <v>EA</v>
          </cell>
          <cell r="G108">
            <v>300000</v>
          </cell>
          <cell r="H108">
            <v>300000</v>
          </cell>
          <cell r="I108">
            <v>73483</v>
          </cell>
          <cell r="J108">
            <v>73483</v>
          </cell>
          <cell r="K108">
            <v>0</v>
          </cell>
          <cell r="L108">
            <v>0</v>
          </cell>
        </row>
        <row r="109">
          <cell r="B109" t="str">
            <v>비상벨경광등 및 스피커 연결, 볼륨조절, MIC, 방수버튼</v>
          </cell>
          <cell r="C109" t="str">
            <v>비상벨</v>
          </cell>
          <cell r="D109" t="str">
            <v>경광등 및 스피커 연결, 볼륨조절, MIC, 방수버튼</v>
          </cell>
          <cell r="E109">
            <v>1</v>
          </cell>
          <cell r="F109" t="str">
            <v>EA</v>
          </cell>
          <cell r="G109">
            <v>863637</v>
          </cell>
          <cell r="H109">
            <v>863637</v>
          </cell>
          <cell r="J109">
            <v>0</v>
          </cell>
          <cell r="L109">
            <v>0</v>
          </cell>
        </row>
        <row r="111">
          <cell r="B111">
            <v>3074</v>
          </cell>
          <cell r="D111" t="str">
            <v>계</v>
          </cell>
          <cell r="H111">
            <v>7363637</v>
          </cell>
          <cell r="J111">
            <v>594092</v>
          </cell>
          <cell r="K111">
            <v>0</v>
          </cell>
          <cell r="L111">
            <v>0</v>
          </cell>
        </row>
        <row r="113">
          <cell r="B113">
            <v>2075</v>
          </cell>
          <cell r="C113" t="str">
            <v>4.15 처인구 모현면 갈담리 394-5 (천일상사 앞)</v>
          </cell>
        </row>
        <row r="114">
          <cell r="B114">
            <v>100</v>
          </cell>
          <cell r="C114" t="str">
            <v>SPEED DOME CAMERA 설치</v>
          </cell>
          <cell r="D114" t="str">
            <v>2.0 Megapixel</v>
          </cell>
          <cell r="E114">
            <v>1</v>
          </cell>
          <cell r="F114" t="str">
            <v>EA</v>
          </cell>
          <cell r="G114">
            <v>3000000</v>
          </cell>
          <cell r="H114">
            <v>3000000</v>
          </cell>
          <cell r="I114">
            <v>118305</v>
          </cell>
          <cell r="J114">
            <v>118305</v>
          </cell>
          <cell r="K114">
            <v>0</v>
          </cell>
          <cell r="L114">
            <v>0</v>
          </cell>
        </row>
        <row r="115">
          <cell r="B115">
            <v>102</v>
          </cell>
          <cell r="C115" t="str">
            <v>고정형 카메라 설치</v>
          </cell>
          <cell r="D115" t="str">
            <v>2.0 Megapixel, IR일체형</v>
          </cell>
          <cell r="E115">
            <v>4</v>
          </cell>
          <cell r="F115" t="str">
            <v>EA</v>
          </cell>
          <cell r="G115">
            <v>800000</v>
          </cell>
          <cell r="H115">
            <v>3200000</v>
          </cell>
          <cell r="I115">
            <v>100576</v>
          </cell>
          <cell r="J115">
            <v>402304</v>
          </cell>
          <cell r="K115">
            <v>0</v>
          </cell>
          <cell r="L115">
            <v>0</v>
          </cell>
        </row>
        <row r="116">
          <cell r="B116">
            <v>115</v>
          </cell>
          <cell r="C116" t="str">
            <v>광 스위치 설치</v>
          </cell>
          <cell r="D116" t="str">
            <v xml:space="preserve">싱글모드 1포트, TP Port : 7포트 </v>
          </cell>
          <cell r="E116">
            <v>1</v>
          </cell>
          <cell r="F116" t="str">
            <v>EA</v>
          </cell>
          <cell r="G116">
            <v>300000</v>
          </cell>
          <cell r="H116">
            <v>300000</v>
          </cell>
          <cell r="I116">
            <v>73483</v>
          </cell>
          <cell r="J116">
            <v>73483</v>
          </cell>
          <cell r="K116">
            <v>0</v>
          </cell>
          <cell r="L116">
            <v>0</v>
          </cell>
        </row>
        <row r="117">
          <cell r="B117" t="str">
            <v>비상벨경광등 및 스피커 연결, 볼륨조절, MIC, 방수버튼</v>
          </cell>
          <cell r="C117" t="str">
            <v>비상벨</v>
          </cell>
          <cell r="D117" t="str">
            <v>경광등 및 스피커 연결, 볼륨조절, MIC, 방수버튼</v>
          </cell>
          <cell r="E117">
            <v>1</v>
          </cell>
          <cell r="F117" t="str">
            <v>EA</v>
          </cell>
          <cell r="G117">
            <v>863637</v>
          </cell>
          <cell r="H117">
            <v>863637</v>
          </cell>
          <cell r="J117">
            <v>0</v>
          </cell>
          <cell r="L117">
            <v>0</v>
          </cell>
        </row>
        <row r="119">
          <cell r="B119">
            <v>3075</v>
          </cell>
          <cell r="D119" t="str">
            <v>계</v>
          </cell>
          <cell r="H119">
            <v>7363637</v>
          </cell>
          <cell r="J119">
            <v>594092</v>
          </cell>
          <cell r="K119">
            <v>0</v>
          </cell>
          <cell r="L119">
            <v>0</v>
          </cell>
        </row>
        <row r="120">
          <cell r="B120">
            <v>2076</v>
          </cell>
          <cell r="C120" t="str">
            <v>4.16 처인구 모현면 능원리 24 포은교 입구</v>
          </cell>
        </row>
        <row r="121">
          <cell r="B121">
            <v>100</v>
          </cell>
          <cell r="C121" t="str">
            <v>SPEED DOME CAMERA 설치</v>
          </cell>
          <cell r="D121" t="str">
            <v>2.0 Megapixel</v>
          </cell>
          <cell r="E121">
            <v>1</v>
          </cell>
          <cell r="F121" t="str">
            <v>EA</v>
          </cell>
          <cell r="G121">
            <v>3000000</v>
          </cell>
          <cell r="H121">
            <v>3000000</v>
          </cell>
          <cell r="I121">
            <v>118305</v>
          </cell>
          <cell r="J121">
            <v>118305</v>
          </cell>
          <cell r="K121">
            <v>0</v>
          </cell>
          <cell r="L121">
            <v>0</v>
          </cell>
        </row>
        <row r="122">
          <cell r="B122">
            <v>102</v>
          </cell>
          <cell r="C122" t="str">
            <v>고정형 카메라 설치</v>
          </cell>
          <cell r="D122" t="str">
            <v>2.0 Megapixel, IR일체형</v>
          </cell>
          <cell r="E122">
            <v>4</v>
          </cell>
          <cell r="F122" t="str">
            <v>EA</v>
          </cell>
          <cell r="G122">
            <v>800000</v>
          </cell>
          <cell r="H122">
            <v>3200000</v>
          </cell>
          <cell r="I122">
            <v>100576</v>
          </cell>
          <cell r="J122">
            <v>402304</v>
          </cell>
          <cell r="K122">
            <v>0</v>
          </cell>
          <cell r="L122">
            <v>0</v>
          </cell>
        </row>
        <row r="123">
          <cell r="B123">
            <v>115</v>
          </cell>
          <cell r="C123" t="str">
            <v>광 스위치 설치</v>
          </cell>
          <cell r="D123" t="str">
            <v xml:space="preserve">싱글모드 1포트, TP Port : 7포트 </v>
          </cell>
          <cell r="E123">
            <v>1</v>
          </cell>
          <cell r="F123" t="str">
            <v>EA</v>
          </cell>
          <cell r="G123">
            <v>300000</v>
          </cell>
          <cell r="H123">
            <v>300000</v>
          </cell>
          <cell r="I123">
            <v>73483</v>
          </cell>
          <cell r="J123">
            <v>73483</v>
          </cell>
          <cell r="K123">
            <v>0</v>
          </cell>
          <cell r="L123">
            <v>0</v>
          </cell>
        </row>
        <row r="124">
          <cell r="B124" t="str">
            <v>비상벨경광등 및 스피커 연결, 볼륨조절, MIC, 방수버튼</v>
          </cell>
          <cell r="C124" t="str">
            <v>비상벨</v>
          </cell>
          <cell r="D124" t="str">
            <v>경광등 및 스피커 연결, 볼륨조절, MIC, 방수버튼</v>
          </cell>
          <cell r="E124">
            <v>1</v>
          </cell>
          <cell r="F124" t="str">
            <v>EA</v>
          </cell>
          <cell r="G124">
            <v>863637</v>
          </cell>
          <cell r="H124">
            <v>863637</v>
          </cell>
          <cell r="J124">
            <v>0</v>
          </cell>
          <cell r="L124">
            <v>0</v>
          </cell>
        </row>
        <row r="126">
          <cell r="B126">
            <v>3076</v>
          </cell>
          <cell r="D126" t="str">
            <v>계</v>
          </cell>
          <cell r="H126">
            <v>7363637</v>
          </cell>
          <cell r="J126">
            <v>594092</v>
          </cell>
          <cell r="K126">
            <v>0</v>
          </cell>
          <cell r="L126">
            <v>0</v>
          </cell>
        </row>
        <row r="128">
          <cell r="B128">
            <v>2077</v>
          </cell>
          <cell r="C128" t="str">
            <v>4.17 처인구 모현면 오산리 209 (천주교 공원묘지 입구)</v>
          </cell>
        </row>
        <row r="129">
          <cell r="B129">
            <v>100</v>
          </cell>
          <cell r="C129" t="str">
            <v>SPEED DOME CAMERA 설치</v>
          </cell>
          <cell r="D129" t="str">
            <v>2.0 Megapixel</v>
          </cell>
          <cell r="E129">
            <v>1</v>
          </cell>
          <cell r="F129" t="str">
            <v>EA</v>
          </cell>
          <cell r="G129">
            <v>3000000</v>
          </cell>
          <cell r="H129">
            <v>3000000</v>
          </cell>
          <cell r="I129">
            <v>118305</v>
          </cell>
          <cell r="J129">
            <v>118305</v>
          </cell>
          <cell r="K129">
            <v>0</v>
          </cell>
          <cell r="L129">
            <v>0</v>
          </cell>
        </row>
        <row r="130">
          <cell r="B130">
            <v>102</v>
          </cell>
          <cell r="C130" t="str">
            <v>고정형 카메라 설치</v>
          </cell>
          <cell r="D130" t="str">
            <v>2.0 Megapixel, IR일체형</v>
          </cell>
          <cell r="E130">
            <v>4</v>
          </cell>
          <cell r="F130" t="str">
            <v>EA</v>
          </cell>
          <cell r="G130">
            <v>800000</v>
          </cell>
          <cell r="H130">
            <v>3200000</v>
          </cell>
          <cell r="I130">
            <v>100576</v>
          </cell>
          <cell r="J130">
            <v>402304</v>
          </cell>
          <cell r="K130">
            <v>0</v>
          </cell>
          <cell r="L130">
            <v>0</v>
          </cell>
        </row>
        <row r="131">
          <cell r="B131">
            <v>115</v>
          </cell>
          <cell r="C131" t="str">
            <v>광 스위치 설치</v>
          </cell>
          <cell r="D131" t="str">
            <v xml:space="preserve">싱글모드 1포트, TP Port : 7포트 </v>
          </cell>
          <cell r="E131">
            <v>1</v>
          </cell>
          <cell r="F131" t="str">
            <v>EA</v>
          </cell>
          <cell r="G131">
            <v>300000</v>
          </cell>
          <cell r="H131">
            <v>300000</v>
          </cell>
          <cell r="I131">
            <v>73483</v>
          </cell>
          <cell r="J131">
            <v>73483</v>
          </cell>
          <cell r="K131">
            <v>0</v>
          </cell>
          <cell r="L131">
            <v>0</v>
          </cell>
        </row>
        <row r="132">
          <cell r="B132" t="str">
            <v>비상벨경광등 및 스피커 연결, 볼륨조절, MIC, 방수버튼</v>
          </cell>
          <cell r="C132" t="str">
            <v>비상벨</v>
          </cell>
          <cell r="D132" t="str">
            <v>경광등 및 스피커 연결, 볼륨조절, MIC, 방수버튼</v>
          </cell>
          <cell r="E132">
            <v>1</v>
          </cell>
          <cell r="F132" t="str">
            <v>EA</v>
          </cell>
          <cell r="G132">
            <v>863637</v>
          </cell>
          <cell r="H132">
            <v>863637</v>
          </cell>
          <cell r="J132">
            <v>0</v>
          </cell>
          <cell r="L132">
            <v>0</v>
          </cell>
        </row>
        <row r="134">
          <cell r="B134">
            <v>3077</v>
          </cell>
          <cell r="D134" t="str">
            <v>계</v>
          </cell>
          <cell r="H134">
            <v>7363637</v>
          </cell>
          <cell r="J134">
            <v>594092</v>
          </cell>
          <cell r="K134">
            <v>0</v>
          </cell>
          <cell r="L134">
            <v>0</v>
          </cell>
        </row>
        <row r="136">
          <cell r="B136">
            <v>2078</v>
          </cell>
          <cell r="C136" t="str">
            <v>4.18 처인구 모현면 왕산리 789-14 (경성빌라 앞)</v>
          </cell>
        </row>
        <row r="137">
          <cell r="B137">
            <v>100</v>
          </cell>
          <cell r="C137" t="str">
            <v>SPEED DOME CAMERA 설치</v>
          </cell>
          <cell r="D137" t="str">
            <v>2.0 Megapixel</v>
          </cell>
          <cell r="E137">
            <v>1</v>
          </cell>
          <cell r="F137" t="str">
            <v>EA</v>
          </cell>
          <cell r="G137">
            <v>3000000</v>
          </cell>
          <cell r="H137">
            <v>3000000</v>
          </cell>
          <cell r="I137">
            <v>118305</v>
          </cell>
          <cell r="J137">
            <v>118305</v>
          </cell>
          <cell r="K137">
            <v>0</v>
          </cell>
          <cell r="L137">
            <v>0</v>
          </cell>
        </row>
        <row r="138">
          <cell r="B138">
            <v>102</v>
          </cell>
          <cell r="C138" t="str">
            <v>고정형 카메라 설치</v>
          </cell>
          <cell r="D138" t="str">
            <v>2.0 Megapixel, IR일체형</v>
          </cell>
          <cell r="E138">
            <v>4</v>
          </cell>
          <cell r="F138" t="str">
            <v>EA</v>
          </cell>
          <cell r="G138">
            <v>800000</v>
          </cell>
          <cell r="H138">
            <v>3200000</v>
          </cell>
          <cell r="I138">
            <v>100576</v>
          </cell>
          <cell r="J138">
            <v>402304</v>
          </cell>
          <cell r="K138">
            <v>0</v>
          </cell>
          <cell r="L138">
            <v>0</v>
          </cell>
        </row>
        <row r="139">
          <cell r="B139">
            <v>115</v>
          </cell>
          <cell r="C139" t="str">
            <v>광 스위치 설치</v>
          </cell>
          <cell r="D139" t="str">
            <v xml:space="preserve">싱글모드 1포트, TP Port : 7포트 </v>
          </cell>
          <cell r="E139">
            <v>1</v>
          </cell>
          <cell r="F139" t="str">
            <v>EA</v>
          </cell>
          <cell r="G139">
            <v>300000</v>
          </cell>
          <cell r="H139">
            <v>300000</v>
          </cell>
          <cell r="I139">
            <v>73483</v>
          </cell>
          <cell r="J139">
            <v>73483</v>
          </cell>
          <cell r="K139">
            <v>0</v>
          </cell>
          <cell r="L139">
            <v>0</v>
          </cell>
        </row>
        <row r="140">
          <cell r="B140" t="str">
            <v>비상벨경광등 및 스피커 연결, 볼륨조절, MIC, 방수버튼</v>
          </cell>
          <cell r="C140" t="str">
            <v>비상벨</v>
          </cell>
          <cell r="D140" t="str">
            <v>경광등 및 스피커 연결, 볼륨조절, MIC, 방수버튼</v>
          </cell>
          <cell r="E140">
            <v>1</v>
          </cell>
          <cell r="F140" t="str">
            <v>EA</v>
          </cell>
          <cell r="G140">
            <v>863637</v>
          </cell>
          <cell r="H140">
            <v>863637</v>
          </cell>
          <cell r="J140">
            <v>0</v>
          </cell>
          <cell r="L140">
            <v>0</v>
          </cell>
        </row>
        <row r="142">
          <cell r="B142">
            <v>3078</v>
          </cell>
          <cell r="D142" t="str">
            <v>계</v>
          </cell>
          <cell r="H142">
            <v>7363637</v>
          </cell>
          <cell r="J142">
            <v>594092</v>
          </cell>
          <cell r="K142">
            <v>0</v>
          </cell>
          <cell r="L142">
            <v>0</v>
          </cell>
        </row>
        <row r="143">
          <cell r="B143">
            <v>2079</v>
          </cell>
          <cell r="C143" t="str">
            <v>4.19 처인구 모현면 왕산리 932-3 (우주맨션 입구) (432-2번지 이전)</v>
          </cell>
        </row>
        <row r="144">
          <cell r="B144">
            <v>100</v>
          </cell>
          <cell r="C144" t="str">
            <v>SPEED DOME CAMERA 설치</v>
          </cell>
          <cell r="D144" t="str">
            <v>2.0 Megapixel</v>
          </cell>
          <cell r="E144">
            <v>1</v>
          </cell>
          <cell r="F144" t="str">
            <v>EA</v>
          </cell>
          <cell r="G144">
            <v>3000000</v>
          </cell>
          <cell r="H144">
            <v>3000000</v>
          </cell>
          <cell r="I144">
            <v>118305</v>
          </cell>
          <cell r="J144">
            <v>118305</v>
          </cell>
          <cell r="K144">
            <v>0</v>
          </cell>
          <cell r="L144">
            <v>0</v>
          </cell>
        </row>
        <row r="145">
          <cell r="B145">
            <v>102</v>
          </cell>
          <cell r="C145" t="str">
            <v>고정형 카메라 설치</v>
          </cell>
          <cell r="D145" t="str">
            <v>2.0 Megapixel, IR일체형</v>
          </cell>
          <cell r="E145">
            <v>3</v>
          </cell>
          <cell r="F145" t="str">
            <v>EA</v>
          </cell>
          <cell r="G145">
            <v>800000</v>
          </cell>
          <cell r="H145">
            <v>2400000</v>
          </cell>
          <cell r="I145">
            <v>100576</v>
          </cell>
          <cell r="J145">
            <v>301728</v>
          </cell>
          <cell r="K145">
            <v>0</v>
          </cell>
          <cell r="L145">
            <v>0</v>
          </cell>
        </row>
        <row r="146">
          <cell r="B146">
            <v>115</v>
          </cell>
          <cell r="C146" t="str">
            <v>광 스위치 설치</v>
          </cell>
          <cell r="D146" t="str">
            <v xml:space="preserve">싱글모드 1포트, TP Port : 7포트 </v>
          </cell>
          <cell r="E146">
            <v>1</v>
          </cell>
          <cell r="F146" t="str">
            <v>EA</v>
          </cell>
          <cell r="G146">
            <v>300000</v>
          </cell>
          <cell r="H146">
            <v>300000</v>
          </cell>
          <cell r="I146">
            <v>73483</v>
          </cell>
          <cell r="J146">
            <v>73483</v>
          </cell>
          <cell r="K146">
            <v>0</v>
          </cell>
          <cell r="L146">
            <v>0</v>
          </cell>
        </row>
        <row r="147">
          <cell r="B147" t="str">
            <v>비상벨경광등 및 스피커 연결, 볼륨조절, MIC, 방수버튼</v>
          </cell>
          <cell r="C147" t="str">
            <v>비상벨</v>
          </cell>
          <cell r="D147" t="str">
            <v>경광등 및 스피커 연결, 볼륨조절, MIC, 방수버튼</v>
          </cell>
          <cell r="E147">
            <v>1</v>
          </cell>
          <cell r="F147" t="str">
            <v>EA</v>
          </cell>
          <cell r="G147">
            <v>863637</v>
          </cell>
          <cell r="H147">
            <v>863637</v>
          </cell>
          <cell r="J147">
            <v>0</v>
          </cell>
          <cell r="L147">
            <v>0</v>
          </cell>
        </row>
        <row r="148">
          <cell r="B148">
            <v>3079</v>
          </cell>
          <cell r="D148" t="str">
            <v>계</v>
          </cell>
          <cell r="H148">
            <v>6563637</v>
          </cell>
          <cell r="J148">
            <v>493516</v>
          </cell>
          <cell r="K148">
            <v>0</v>
          </cell>
          <cell r="L148">
            <v>0</v>
          </cell>
        </row>
        <row r="150">
          <cell r="B150">
            <v>2080</v>
          </cell>
          <cell r="C150" t="str">
            <v>4.20 처인구 백암면 백암리 368-3 (기안삼거리)</v>
          </cell>
        </row>
        <row r="151">
          <cell r="B151">
            <v>100</v>
          </cell>
          <cell r="C151" t="str">
            <v>SPEED DOME CAMERA 설치</v>
          </cell>
          <cell r="D151" t="str">
            <v>2.0 Megapixel</v>
          </cell>
          <cell r="E151">
            <v>1</v>
          </cell>
          <cell r="F151" t="str">
            <v>EA</v>
          </cell>
          <cell r="G151">
            <v>3000000</v>
          </cell>
          <cell r="H151">
            <v>3000000</v>
          </cell>
          <cell r="I151">
            <v>118305</v>
          </cell>
          <cell r="J151">
            <v>118305</v>
          </cell>
          <cell r="K151">
            <v>0</v>
          </cell>
          <cell r="L151">
            <v>0</v>
          </cell>
        </row>
        <row r="152">
          <cell r="B152">
            <v>102</v>
          </cell>
          <cell r="C152" t="str">
            <v>고정형 카메라 설치</v>
          </cell>
          <cell r="D152" t="str">
            <v>2.0 Megapixel, IR일체형</v>
          </cell>
          <cell r="E152">
            <v>3</v>
          </cell>
          <cell r="F152" t="str">
            <v>EA</v>
          </cell>
          <cell r="G152">
            <v>800000</v>
          </cell>
          <cell r="H152">
            <v>2400000</v>
          </cell>
          <cell r="I152">
            <v>100576</v>
          </cell>
          <cell r="J152">
            <v>301728</v>
          </cell>
          <cell r="K152">
            <v>0</v>
          </cell>
          <cell r="L152">
            <v>0</v>
          </cell>
        </row>
        <row r="153">
          <cell r="B153">
            <v>115</v>
          </cell>
          <cell r="C153" t="str">
            <v>광 스위치 설치</v>
          </cell>
          <cell r="D153" t="str">
            <v xml:space="preserve">싱글모드 1포트, TP Port : 7포트 </v>
          </cell>
          <cell r="E153">
            <v>1</v>
          </cell>
          <cell r="F153" t="str">
            <v>EA</v>
          </cell>
          <cell r="G153">
            <v>300000</v>
          </cell>
          <cell r="H153">
            <v>300000</v>
          </cell>
          <cell r="I153">
            <v>73483</v>
          </cell>
          <cell r="J153">
            <v>73483</v>
          </cell>
          <cell r="K153">
            <v>0</v>
          </cell>
          <cell r="L153">
            <v>0</v>
          </cell>
        </row>
        <row r="154">
          <cell r="B154" t="str">
            <v>비상벨경광등 및 스피커 연결, 볼륨조절, MIC, 방수버튼</v>
          </cell>
          <cell r="C154" t="str">
            <v>비상벨</v>
          </cell>
          <cell r="D154" t="str">
            <v>경광등 및 스피커 연결, 볼륨조절, MIC, 방수버튼</v>
          </cell>
          <cell r="E154">
            <v>1</v>
          </cell>
          <cell r="F154" t="str">
            <v>EA</v>
          </cell>
          <cell r="G154">
            <v>863637</v>
          </cell>
          <cell r="H154">
            <v>863637</v>
          </cell>
          <cell r="J154">
            <v>0</v>
          </cell>
          <cell r="L154">
            <v>0</v>
          </cell>
        </row>
        <row r="156">
          <cell r="B156">
            <v>3080</v>
          </cell>
          <cell r="D156" t="str">
            <v>계</v>
          </cell>
          <cell r="H156">
            <v>6563637</v>
          </cell>
          <cell r="J156">
            <v>493516</v>
          </cell>
          <cell r="K156">
            <v>0</v>
          </cell>
          <cell r="L156">
            <v>0</v>
          </cell>
        </row>
        <row r="158">
          <cell r="B158">
            <v>2081</v>
          </cell>
          <cell r="C158" t="str">
            <v>4.21 기흥구 고매동 819-28 TF냉장 앞, (고매1리 입구) 고매3리</v>
          </cell>
        </row>
        <row r="159">
          <cell r="B159">
            <v>100</v>
          </cell>
          <cell r="C159" t="str">
            <v>SPEED DOME CAMERA 설치</v>
          </cell>
          <cell r="D159" t="str">
            <v>2.0 Megapixel</v>
          </cell>
          <cell r="E159">
            <v>1</v>
          </cell>
          <cell r="F159" t="str">
            <v>EA</v>
          </cell>
          <cell r="G159">
            <v>3000000</v>
          </cell>
          <cell r="H159">
            <v>3000000</v>
          </cell>
          <cell r="I159">
            <v>118305</v>
          </cell>
          <cell r="J159">
            <v>118305</v>
          </cell>
          <cell r="K159">
            <v>0</v>
          </cell>
          <cell r="L159">
            <v>0</v>
          </cell>
        </row>
        <row r="160">
          <cell r="B160">
            <v>102</v>
          </cell>
          <cell r="C160" t="str">
            <v>고정형 카메라 설치</v>
          </cell>
          <cell r="D160" t="str">
            <v>2.0 Megapixel, IR일체형</v>
          </cell>
          <cell r="E160">
            <v>3</v>
          </cell>
          <cell r="F160" t="str">
            <v>EA</v>
          </cell>
          <cell r="G160">
            <v>800000</v>
          </cell>
          <cell r="H160">
            <v>2400000</v>
          </cell>
          <cell r="I160">
            <v>100576</v>
          </cell>
          <cell r="J160">
            <v>301728</v>
          </cell>
          <cell r="K160">
            <v>0</v>
          </cell>
          <cell r="L160">
            <v>0</v>
          </cell>
        </row>
        <row r="161">
          <cell r="B161">
            <v>115</v>
          </cell>
          <cell r="C161" t="str">
            <v>광 스위치 설치</v>
          </cell>
          <cell r="D161" t="str">
            <v xml:space="preserve">싱글모드 1포트, TP Port : 7포트 </v>
          </cell>
          <cell r="E161">
            <v>1</v>
          </cell>
          <cell r="F161" t="str">
            <v>EA</v>
          </cell>
          <cell r="G161">
            <v>300000</v>
          </cell>
          <cell r="H161">
            <v>300000</v>
          </cell>
          <cell r="I161">
            <v>73483</v>
          </cell>
          <cell r="J161">
            <v>73483</v>
          </cell>
          <cell r="K161">
            <v>0</v>
          </cell>
          <cell r="L161">
            <v>0</v>
          </cell>
        </row>
        <row r="162">
          <cell r="B162" t="str">
            <v>비상벨경광등 및 스피커 연결, 볼륨조절, MIC, 방수버튼</v>
          </cell>
          <cell r="C162" t="str">
            <v>비상벨</v>
          </cell>
          <cell r="D162" t="str">
            <v>경광등 및 스피커 연결, 볼륨조절, MIC, 방수버튼</v>
          </cell>
          <cell r="E162">
            <v>1</v>
          </cell>
          <cell r="F162" t="str">
            <v>EA</v>
          </cell>
          <cell r="G162">
            <v>863637</v>
          </cell>
          <cell r="H162">
            <v>863637</v>
          </cell>
          <cell r="J162">
            <v>0</v>
          </cell>
          <cell r="L162">
            <v>0</v>
          </cell>
        </row>
        <row r="164">
          <cell r="B164">
            <v>3081</v>
          </cell>
          <cell r="D164" t="str">
            <v>계</v>
          </cell>
          <cell r="H164">
            <v>6563637</v>
          </cell>
          <cell r="J164">
            <v>493516</v>
          </cell>
          <cell r="K164">
            <v>0</v>
          </cell>
          <cell r="L164">
            <v>0</v>
          </cell>
        </row>
        <row r="166">
          <cell r="B166">
            <v>2082</v>
          </cell>
          <cell r="C166" t="str">
            <v>4.22 기흥구 구갈동 411-12 공동어시장 앞(537-6)</v>
          </cell>
        </row>
        <row r="167">
          <cell r="B167">
            <v>100</v>
          </cell>
          <cell r="C167" t="str">
            <v>SPEED DOME CAMERA 설치</v>
          </cell>
          <cell r="D167" t="str">
            <v>2.0 Megapixel</v>
          </cell>
          <cell r="E167">
            <v>1</v>
          </cell>
          <cell r="F167" t="str">
            <v>EA</v>
          </cell>
          <cell r="G167">
            <v>3000000</v>
          </cell>
          <cell r="H167">
            <v>3000000</v>
          </cell>
          <cell r="I167">
            <v>118305</v>
          </cell>
          <cell r="J167">
            <v>118305</v>
          </cell>
          <cell r="K167">
            <v>0</v>
          </cell>
          <cell r="L167">
            <v>0</v>
          </cell>
        </row>
        <row r="168">
          <cell r="B168">
            <v>102</v>
          </cell>
          <cell r="C168" t="str">
            <v>고정형 카메라 설치</v>
          </cell>
          <cell r="D168" t="str">
            <v>2.0 Megapixel, IR일체형</v>
          </cell>
          <cell r="E168">
            <v>4</v>
          </cell>
          <cell r="F168" t="str">
            <v>EA</v>
          </cell>
          <cell r="G168">
            <v>800000</v>
          </cell>
          <cell r="H168">
            <v>3200000</v>
          </cell>
          <cell r="I168">
            <v>100576</v>
          </cell>
          <cell r="J168">
            <v>402304</v>
          </cell>
          <cell r="K168">
            <v>0</v>
          </cell>
          <cell r="L168">
            <v>0</v>
          </cell>
        </row>
        <row r="169">
          <cell r="B169">
            <v>115</v>
          </cell>
          <cell r="C169" t="str">
            <v>광 스위치 설치</v>
          </cell>
          <cell r="D169" t="str">
            <v xml:space="preserve">싱글모드 1포트, TP Port : 7포트 </v>
          </cell>
          <cell r="E169">
            <v>1</v>
          </cell>
          <cell r="F169" t="str">
            <v>EA</v>
          </cell>
          <cell r="G169">
            <v>300000</v>
          </cell>
          <cell r="H169">
            <v>300000</v>
          </cell>
          <cell r="I169">
            <v>73483</v>
          </cell>
          <cell r="J169">
            <v>73483</v>
          </cell>
          <cell r="K169">
            <v>0</v>
          </cell>
          <cell r="L169">
            <v>0</v>
          </cell>
        </row>
        <row r="170">
          <cell r="B170" t="str">
            <v>비상벨경광등 및 스피커 연결, 볼륨조절, MIC, 방수버튼</v>
          </cell>
          <cell r="C170" t="str">
            <v>비상벨</v>
          </cell>
          <cell r="D170" t="str">
            <v>경광등 및 스피커 연결, 볼륨조절, MIC, 방수버튼</v>
          </cell>
          <cell r="E170">
            <v>1</v>
          </cell>
          <cell r="F170" t="str">
            <v>EA</v>
          </cell>
          <cell r="G170">
            <v>863637</v>
          </cell>
          <cell r="H170">
            <v>863637</v>
          </cell>
          <cell r="J170">
            <v>0</v>
          </cell>
          <cell r="L170">
            <v>0</v>
          </cell>
        </row>
        <row r="172">
          <cell r="B172">
            <v>3082</v>
          </cell>
          <cell r="D172" t="str">
            <v>계</v>
          </cell>
          <cell r="H172">
            <v>7363637</v>
          </cell>
          <cell r="J172">
            <v>594092</v>
          </cell>
          <cell r="K172">
            <v>0</v>
          </cell>
          <cell r="L172">
            <v>0</v>
          </cell>
        </row>
        <row r="174">
          <cell r="B174">
            <v>2083</v>
          </cell>
          <cell r="C174" t="str">
            <v>4.23 기흥구 보정동 1144-1 수지 주니어 스포츠클럽 삼거리</v>
          </cell>
        </row>
        <row r="175">
          <cell r="B175">
            <v>100</v>
          </cell>
          <cell r="C175" t="str">
            <v>SPEED DOME CAMERA 설치</v>
          </cell>
          <cell r="D175" t="str">
            <v>2.0 Megapixel</v>
          </cell>
          <cell r="E175">
            <v>1</v>
          </cell>
          <cell r="F175" t="str">
            <v>EA</v>
          </cell>
          <cell r="G175">
            <v>3000000</v>
          </cell>
          <cell r="H175">
            <v>3000000</v>
          </cell>
          <cell r="I175">
            <v>118305</v>
          </cell>
          <cell r="J175">
            <v>118305</v>
          </cell>
          <cell r="K175">
            <v>0</v>
          </cell>
          <cell r="L175">
            <v>0</v>
          </cell>
        </row>
        <row r="176">
          <cell r="B176">
            <v>102</v>
          </cell>
          <cell r="C176" t="str">
            <v>고정형 카메라 설치</v>
          </cell>
          <cell r="D176" t="str">
            <v>2.0 Megapixel, IR일체형</v>
          </cell>
          <cell r="E176">
            <v>3</v>
          </cell>
          <cell r="F176" t="str">
            <v>EA</v>
          </cell>
          <cell r="G176">
            <v>800000</v>
          </cell>
          <cell r="H176">
            <v>2400000</v>
          </cell>
          <cell r="I176">
            <v>100576</v>
          </cell>
          <cell r="J176">
            <v>301728</v>
          </cell>
          <cell r="K176">
            <v>0</v>
          </cell>
          <cell r="L176">
            <v>0</v>
          </cell>
        </row>
        <row r="177">
          <cell r="B177">
            <v>115</v>
          </cell>
          <cell r="C177" t="str">
            <v>광 스위치 설치</v>
          </cell>
          <cell r="D177" t="str">
            <v xml:space="preserve">싱글모드 1포트, TP Port : 7포트 </v>
          </cell>
          <cell r="E177">
            <v>1</v>
          </cell>
          <cell r="F177" t="str">
            <v>EA</v>
          </cell>
          <cell r="G177">
            <v>300000</v>
          </cell>
          <cell r="H177">
            <v>300000</v>
          </cell>
          <cell r="I177">
            <v>73483</v>
          </cell>
          <cell r="J177">
            <v>73483</v>
          </cell>
          <cell r="K177">
            <v>0</v>
          </cell>
          <cell r="L177">
            <v>0</v>
          </cell>
        </row>
        <row r="178">
          <cell r="B178" t="str">
            <v>비상벨경광등 및 스피커 연결, 볼륨조절, MIC, 방수버튼</v>
          </cell>
          <cell r="C178" t="str">
            <v>비상벨</v>
          </cell>
          <cell r="D178" t="str">
            <v>경광등 및 스피커 연결, 볼륨조절, MIC, 방수버튼</v>
          </cell>
          <cell r="E178">
            <v>1</v>
          </cell>
          <cell r="F178" t="str">
            <v>EA</v>
          </cell>
          <cell r="G178">
            <v>863637</v>
          </cell>
          <cell r="H178">
            <v>863637</v>
          </cell>
          <cell r="J178">
            <v>0</v>
          </cell>
          <cell r="L178">
            <v>0</v>
          </cell>
        </row>
        <row r="180">
          <cell r="B180">
            <v>3083</v>
          </cell>
          <cell r="D180" t="str">
            <v>계</v>
          </cell>
          <cell r="H180">
            <v>6563637</v>
          </cell>
          <cell r="J180">
            <v>493516</v>
          </cell>
          <cell r="K180">
            <v>0</v>
          </cell>
          <cell r="L180">
            <v>0</v>
          </cell>
        </row>
        <row r="182">
          <cell r="B182">
            <v>2084</v>
          </cell>
          <cell r="C182" t="str">
            <v>4.24 기흥구 상갈동 149-25 서해횟집 앞 도로</v>
          </cell>
        </row>
        <row r="183">
          <cell r="B183">
            <v>100</v>
          </cell>
          <cell r="C183" t="str">
            <v>SPEED DOME CAMERA 설치</v>
          </cell>
          <cell r="D183" t="str">
            <v>2.0 Megapixel</v>
          </cell>
          <cell r="E183">
            <v>1</v>
          </cell>
          <cell r="F183" t="str">
            <v>EA</v>
          </cell>
          <cell r="G183">
            <v>3000000</v>
          </cell>
          <cell r="H183">
            <v>3000000</v>
          </cell>
          <cell r="I183">
            <v>118305</v>
          </cell>
          <cell r="J183">
            <v>118305</v>
          </cell>
          <cell r="K183">
            <v>0</v>
          </cell>
          <cell r="L183">
            <v>0</v>
          </cell>
        </row>
        <row r="184">
          <cell r="B184">
            <v>102</v>
          </cell>
          <cell r="C184" t="str">
            <v>고정형 카메라 설치</v>
          </cell>
          <cell r="D184" t="str">
            <v>2.0 Megapixel, IR일체형</v>
          </cell>
          <cell r="E184">
            <v>4</v>
          </cell>
          <cell r="F184" t="str">
            <v>EA</v>
          </cell>
          <cell r="G184">
            <v>800000</v>
          </cell>
          <cell r="H184">
            <v>3200000</v>
          </cell>
          <cell r="I184">
            <v>100576</v>
          </cell>
          <cell r="J184">
            <v>402304</v>
          </cell>
          <cell r="K184">
            <v>0</v>
          </cell>
          <cell r="L184">
            <v>0</v>
          </cell>
        </row>
        <row r="185">
          <cell r="B185">
            <v>115</v>
          </cell>
          <cell r="C185" t="str">
            <v>광 스위치 설치</v>
          </cell>
          <cell r="D185" t="str">
            <v xml:space="preserve">싱글모드 1포트, TP Port : 7포트 </v>
          </cell>
          <cell r="E185">
            <v>1</v>
          </cell>
          <cell r="F185" t="str">
            <v>EA</v>
          </cell>
          <cell r="G185">
            <v>300000</v>
          </cell>
          <cell r="H185">
            <v>300000</v>
          </cell>
          <cell r="I185">
            <v>73483</v>
          </cell>
          <cell r="J185">
            <v>73483</v>
          </cell>
          <cell r="K185">
            <v>0</v>
          </cell>
          <cell r="L185">
            <v>0</v>
          </cell>
        </row>
        <row r="186">
          <cell r="B186" t="str">
            <v>비상벨경광등 및 스피커 연결, 볼륨조절, MIC, 방수버튼</v>
          </cell>
          <cell r="C186" t="str">
            <v>비상벨</v>
          </cell>
          <cell r="D186" t="str">
            <v>경광등 및 스피커 연결, 볼륨조절, MIC, 방수버튼</v>
          </cell>
          <cell r="E186">
            <v>1</v>
          </cell>
          <cell r="F186" t="str">
            <v>EA</v>
          </cell>
          <cell r="G186">
            <v>863637</v>
          </cell>
          <cell r="H186">
            <v>863637</v>
          </cell>
          <cell r="J186">
            <v>0</v>
          </cell>
          <cell r="L186">
            <v>0</v>
          </cell>
        </row>
        <row r="188">
          <cell r="B188">
            <v>3084</v>
          </cell>
          <cell r="D188" t="str">
            <v>계</v>
          </cell>
          <cell r="H188">
            <v>7363637</v>
          </cell>
          <cell r="J188">
            <v>594092</v>
          </cell>
          <cell r="K188">
            <v>0</v>
          </cell>
          <cell r="L188">
            <v>0</v>
          </cell>
        </row>
        <row r="189">
          <cell r="B189">
            <v>2085</v>
          </cell>
          <cell r="C189" t="str">
            <v>4.25 기흥구 상갈동 166-4 씨네파이브 앞, 루블루 시네마 앞 삼거리</v>
          </cell>
        </row>
        <row r="190">
          <cell r="B190">
            <v>100</v>
          </cell>
          <cell r="C190" t="str">
            <v>SPEED DOME CAMERA 설치</v>
          </cell>
          <cell r="D190" t="str">
            <v>2.0 Megapixel</v>
          </cell>
          <cell r="E190">
            <v>1</v>
          </cell>
          <cell r="F190" t="str">
            <v>EA</v>
          </cell>
          <cell r="G190">
            <v>3000000</v>
          </cell>
          <cell r="H190">
            <v>3000000</v>
          </cell>
          <cell r="I190">
            <v>118305</v>
          </cell>
          <cell r="J190">
            <v>118305</v>
          </cell>
          <cell r="K190">
            <v>0</v>
          </cell>
          <cell r="L190">
            <v>0</v>
          </cell>
        </row>
        <row r="191">
          <cell r="B191">
            <v>102</v>
          </cell>
          <cell r="C191" t="str">
            <v>고정형 카메라 설치</v>
          </cell>
          <cell r="D191" t="str">
            <v>2.0 Megapixel, IR일체형</v>
          </cell>
          <cell r="E191">
            <v>4</v>
          </cell>
          <cell r="F191" t="str">
            <v>EA</v>
          </cell>
          <cell r="G191">
            <v>800000</v>
          </cell>
          <cell r="H191">
            <v>3200000</v>
          </cell>
          <cell r="I191">
            <v>100576</v>
          </cell>
          <cell r="J191">
            <v>402304</v>
          </cell>
          <cell r="K191">
            <v>0</v>
          </cell>
          <cell r="L191">
            <v>0</v>
          </cell>
        </row>
        <row r="192">
          <cell r="B192">
            <v>115</v>
          </cell>
          <cell r="C192" t="str">
            <v>광 스위치 설치</v>
          </cell>
          <cell r="D192" t="str">
            <v xml:space="preserve">싱글모드 1포트, TP Port : 7포트 </v>
          </cell>
          <cell r="E192">
            <v>1</v>
          </cell>
          <cell r="F192" t="str">
            <v>EA</v>
          </cell>
          <cell r="G192">
            <v>300000</v>
          </cell>
          <cell r="H192">
            <v>300000</v>
          </cell>
          <cell r="I192">
            <v>73483</v>
          </cell>
          <cell r="J192">
            <v>73483</v>
          </cell>
          <cell r="K192">
            <v>0</v>
          </cell>
          <cell r="L192">
            <v>0</v>
          </cell>
        </row>
        <row r="193">
          <cell r="B193" t="str">
            <v>비상벨경광등 및 스피커 연결, 볼륨조절, MIC, 방수버튼</v>
          </cell>
          <cell r="C193" t="str">
            <v>비상벨</v>
          </cell>
          <cell r="D193" t="str">
            <v>경광등 및 스피커 연결, 볼륨조절, MIC, 방수버튼</v>
          </cell>
          <cell r="E193">
            <v>1</v>
          </cell>
          <cell r="F193" t="str">
            <v>EA</v>
          </cell>
          <cell r="G193">
            <v>863637</v>
          </cell>
          <cell r="H193">
            <v>863637</v>
          </cell>
          <cell r="J193">
            <v>0</v>
          </cell>
          <cell r="L193">
            <v>0</v>
          </cell>
        </row>
        <row r="195">
          <cell r="B195">
            <v>3085</v>
          </cell>
          <cell r="D195" t="str">
            <v>계</v>
          </cell>
          <cell r="H195">
            <v>7363637</v>
          </cell>
          <cell r="J195">
            <v>594092</v>
          </cell>
          <cell r="K195">
            <v>0</v>
          </cell>
          <cell r="L195">
            <v>0</v>
          </cell>
        </row>
        <row r="196">
          <cell r="B196">
            <v>2086</v>
          </cell>
          <cell r="C196" t="str">
            <v>4.26 기흥구 상갈동 487-5 유진빌</v>
          </cell>
        </row>
        <row r="197">
          <cell r="B197">
            <v>100</v>
          </cell>
          <cell r="C197" t="str">
            <v>SPEED DOME CAMERA 설치</v>
          </cell>
          <cell r="D197" t="str">
            <v>2.0 Megapixel</v>
          </cell>
          <cell r="E197">
            <v>1</v>
          </cell>
          <cell r="F197" t="str">
            <v>EA</v>
          </cell>
          <cell r="G197">
            <v>3000000</v>
          </cell>
          <cell r="H197">
            <v>3000000</v>
          </cell>
          <cell r="I197">
            <v>118305</v>
          </cell>
          <cell r="J197">
            <v>118305</v>
          </cell>
          <cell r="K197">
            <v>0</v>
          </cell>
          <cell r="L197">
            <v>0</v>
          </cell>
        </row>
        <row r="198">
          <cell r="B198">
            <v>102</v>
          </cell>
          <cell r="C198" t="str">
            <v>고정형 카메라 설치</v>
          </cell>
          <cell r="D198" t="str">
            <v>2.0 Megapixel, IR일체형</v>
          </cell>
          <cell r="E198">
            <v>3</v>
          </cell>
          <cell r="F198" t="str">
            <v>EA</v>
          </cell>
          <cell r="G198">
            <v>800000</v>
          </cell>
          <cell r="H198">
            <v>2400000</v>
          </cell>
          <cell r="I198">
            <v>100576</v>
          </cell>
          <cell r="J198">
            <v>301728</v>
          </cell>
          <cell r="K198">
            <v>0</v>
          </cell>
          <cell r="L198">
            <v>0</v>
          </cell>
        </row>
        <row r="199">
          <cell r="B199">
            <v>115</v>
          </cell>
          <cell r="C199" t="str">
            <v>광 스위치 설치</v>
          </cell>
          <cell r="D199" t="str">
            <v xml:space="preserve">싱글모드 1포트, TP Port : 7포트 </v>
          </cell>
          <cell r="E199">
            <v>1</v>
          </cell>
          <cell r="F199" t="str">
            <v>EA</v>
          </cell>
          <cell r="G199">
            <v>300000</v>
          </cell>
          <cell r="H199">
            <v>300000</v>
          </cell>
          <cell r="I199">
            <v>73483</v>
          </cell>
          <cell r="J199">
            <v>73483</v>
          </cell>
          <cell r="K199">
            <v>0</v>
          </cell>
          <cell r="L199">
            <v>0</v>
          </cell>
        </row>
        <row r="200">
          <cell r="B200" t="str">
            <v>비상벨경광등 및 스피커 연결, 볼륨조절, MIC, 방수버튼</v>
          </cell>
          <cell r="C200" t="str">
            <v>비상벨</v>
          </cell>
          <cell r="D200" t="str">
            <v>경광등 및 스피커 연결, 볼륨조절, MIC, 방수버튼</v>
          </cell>
          <cell r="E200">
            <v>1</v>
          </cell>
          <cell r="F200" t="str">
            <v>EA</v>
          </cell>
          <cell r="G200">
            <v>863637</v>
          </cell>
          <cell r="H200">
            <v>863637</v>
          </cell>
          <cell r="J200">
            <v>0</v>
          </cell>
          <cell r="L200">
            <v>0</v>
          </cell>
        </row>
        <row r="202">
          <cell r="B202">
            <v>3086</v>
          </cell>
          <cell r="D202" t="str">
            <v>계</v>
          </cell>
          <cell r="H202">
            <v>6563637</v>
          </cell>
          <cell r="J202">
            <v>493516</v>
          </cell>
          <cell r="K202">
            <v>0</v>
          </cell>
          <cell r="L202">
            <v>0</v>
          </cell>
        </row>
        <row r="204">
          <cell r="B204">
            <v>2087</v>
          </cell>
          <cell r="C204" t="str">
            <v>4.27 기흥구 신갈동 329-1 영마트 앞</v>
          </cell>
        </row>
        <row r="205">
          <cell r="B205">
            <v>100</v>
          </cell>
          <cell r="C205" t="str">
            <v>SPEED DOME CAMERA 설치</v>
          </cell>
          <cell r="D205" t="str">
            <v>2.0 Megapixel</v>
          </cell>
          <cell r="E205">
            <v>1</v>
          </cell>
          <cell r="F205" t="str">
            <v>EA</v>
          </cell>
          <cell r="G205">
            <v>3000000</v>
          </cell>
          <cell r="H205">
            <v>3000000</v>
          </cell>
          <cell r="I205">
            <v>118305</v>
          </cell>
          <cell r="J205">
            <v>118305</v>
          </cell>
          <cell r="K205">
            <v>0</v>
          </cell>
          <cell r="L205">
            <v>0</v>
          </cell>
        </row>
        <row r="206">
          <cell r="B206">
            <v>102</v>
          </cell>
          <cell r="C206" t="str">
            <v>고정형 카메라 설치</v>
          </cell>
          <cell r="D206" t="str">
            <v>2.0 Megapixel, IR일체형</v>
          </cell>
          <cell r="E206">
            <v>4</v>
          </cell>
          <cell r="F206" t="str">
            <v>EA</v>
          </cell>
          <cell r="G206">
            <v>800000</v>
          </cell>
          <cell r="H206">
            <v>3200000</v>
          </cell>
          <cell r="I206">
            <v>100576</v>
          </cell>
          <cell r="J206">
            <v>402304</v>
          </cell>
          <cell r="K206">
            <v>0</v>
          </cell>
          <cell r="L206">
            <v>0</v>
          </cell>
        </row>
        <row r="207">
          <cell r="B207">
            <v>115</v>
          </cell>
          <cell r="C207" t="str">
            <v>광 스위치 설치</v>
          </cell>
          <cell r="D207" t="str">
            <v xml:space="preserve">싱글모드 1포트, TP Port : 7포트 </v>
          </cell>
          <cell r="E207">
            <v>1</v>
          </cell>
          <cell r="F207" t="str">
            <v>EA</v>
          </cell>
          <cell r="G207">
            <v>300000</v>
          </cell>
          <cell r="H207">
            <v>300000</v>
          </cell>
          <cell r="I207">
            <v>73483</v>
          </cell>
          <cell r="J207">
            <v>73483</v>
          </cell>
          <cell r="K207">
            <v>0</v>
          </cell>
          <cell r="L207">
            <v>0</v>
          </cell>
        </row>
        <row r="208">
          <cell r="B208" t="str">
            <v>비상벨경광등 및 스피커 연결, 볼륨조절, MIC, 방수버튼</v>
          </cell>
          <cell r="C208" t="str">
            <v>비상벨</v>
          </cell>
          <cell r="D208" t="str">
            <v>경광등 및 스피커 연결, 볼륨조절, MIC, 방수버튼</v>
          </cell>
          <cell r="E208">
            <v>1</v>
          </cell>
          <cell r="F208" t="str">
            <v>EA</v>
          </cell>
          <cell r="G208">
            <v>863637</v>
          </cell>
          <cell r="H208">
            <v>863637</v>
          </cell>
          <cell r="J208">
            <v>0</v>
          </cell>
          <cell r="L208">
            <v>0</v>
          </cell>
        </row>
        <row r="210">
          <cell r="B210">
            <v>3087</v>
          </cell>
          <cell r="D210" t="str">
            <v>계</v>
          </cell>
          <cell r="H210">
            <v>7363637</v>
          </cell>
          <cell r="J210">
            <v>594092</v>
          </cell>
          <cell r="K210">
            <v>0</v>
          </cell>
          <cell r="L210">
            <v>0</v>
          </cell>
        </row>
        <row r="212">
          <cell r="B212">
            <v>2088</v>
          </cell>
          <cell r="C212" t="str">
            <v>4.28 기흥구 신갈동 343-3 성진빌라 앞</v>
          </cell>
        </row>
        <row r="213">
          <cell r="B213">
            <v>100</v>
          </cell>
          <cell r="C213" t="str">
            <v>SPEED DOME CAMERA 설치</v>
          </cell>
          <cell r="D213" t="str">
            <v>2.0 Megapixel</v>
          </cell>
          <cell r="E213">
            <v>1</v>
          </cell>
          <cell r="F213" t="str">
            <v>EA</v>
          </cell>
          <cell r="G213">
            <v>3000000</v>
          </cell>
          <cell r="H213">
            <v>3000000</v>
          </cell>
          <cell r="I213">
            <v>118305</v>
          </cell>
          <cell r="J213">
            <v>118305</v>
          </cell>
          <cell r="K213">
            <v>0</v>
          </cell>
          <cell r="L213">
            <v>0</v>
          </cell>
        </row>
        <row r="214">
          <cell r="B214">
            <v>102</v>
          </cell>
          <cell r="C214" t="str">
            <v>고정형 카메라 설치</v>
          </cell>
          <cell r="D214" t="str">
            <v>2.0 Megapixel, IR일체형</v>
          </cell>
          <cell r="E214">
            <v>3</v>
          </cell>
          <cell r="F214" t="str">
            <v>EA</v>
          </cell>
          <cell r="G214">
            <v>800000</v>
          </cell>
          <cell r="H214">
            <v>2400000</v>
          </cell>
          <cell r="I214">
            <v>100576</v>
          </cell>
          <cell r="J214">
            <v>301728</v>
          </cell>
          <cell r="K214">
            <v>0</v>
          </cell>
          <cell r="L214">
            <v>0</v>
          </cell>
        </row>
        <row r="215">
          <cell r="B215">
            <v>115</v>
          </cell>
          <cell r="C215" t="str">
            <v>광 스위치 설치</v>
          </cell>
          <cell r="D215" t="str">
            <v xml:space="preserve">싱글모드 1포트, TP Port : 7포트 </v>
          </cell>
          <cell r="E215">
            <v>1</v>
          </cell>
          <cell r="F215" t="str">
            <v>EA</v>
          </cell>
          <cell r="G215">
            <v>300000</v>
          </cell>
          <cell r="H215">
            <v>300000</v>
          </cell>
          <cell r="I215">
            <v>73483</v>
          </cell>
          <cell r="J215">
            <v>73483</v>
          </cell>
          <cell r="K215">
            <v>0</v>
          </cell>
          <cell r="L215">
            <v>0</v>
          </cell>
        </row>
        <row r="216">
          <cell r="B216" t="str">
            <v>비상벨경광등 및 스피커 연결, 볼륨조절, MIC, 방수버튼</v>
          </cell>
          <cell r="C216" t="str">
            <v>비상벨</v>
          </cell>
          <cell r="D216" t="str">
            <v>경광등 및 스피커 연결, 볼륨조절, MIC, 방수버튼</v>
          </cell>
          <cell r="E216">
            <v>1</v>
          </cell>
          <cell r="F216" t="str">
            <v>EA</v>
          </cell>
          <cell r="G216">
            <v>863637</v>
          </cell>
          <cell r="H216">
            <v>863637</v>
          </cell>
          <cell r="J216">
            <v>0</v>
          </cell>
          <cell r="L216">
            <v>0</v>
          </cell>
        </row>
        <row r="218">
          <cell r="B218">
            <v>3088</v>
          </cell>
          <cell r="D218" t="str">
            <v>계</v>
          </cell>
          <cell r="H218">
            <v>6563637</v>
          </cell>
          <cell r="J218">
            <v>493516</v>
          </cell>
          <cell r="K218">
            <v>0</v>
          </cell>
          <cell r="L218">
            <v>0</v>
          </cell>
        </row>
        <row r="219">
          <cell r="B219">
            <v>2089</v>
          </cell>
          <cell r="C219" t="str">
            <v>4.29 기흥구 신갈동 45-3 신갈감리교회 맞은편</v>
          </cell>
        </row>
        <row r="220">
          <cell r="B220">
            <v>100</v>
          </cell>
          <cell r="C220" t="str">
            <v>SPEED DOME CAMERA 설치</v>
          </cell>
          <cell r="D220" t="str">
            <v>2.0 Megapixel</v>
          </cell>
          <cell r="E220">
            <v>1</v>
          </cell>
          <cell r="F220" t="str">
            <v>EA</v>
          </cell>
          <cell r="G220">
            <v>3000000</v>
          </cell>
          <cell r="H220">
            <v>3000000</v>
          </cell>
          <cell r="I220">
            <v>118305</v>
          </cell>
          <cell r="J220">
            <v>118305</v>
          </cell>
          <cell r="K220">
            <v>0</v>
          </cell>
          <cell r="L220">
            <v>0</v>
          </cell>
        </row>
        <row r="221">
          <cell r="B221">
            <v>102</v>
          </cell>
          <cell r="C221" t="str">
            <v>고정형 카메라 설치</v>
          </cell>
          <cell r="D221" t="str">
            <v>2.0 Megapixel, IR일체형</v>
          </cell>
          <cell r="E221">
            <v>4</v>
          </cell>
          <cell r="F221" t="str">
            <v>EA</v>
          </cell>
          <cell r="G221">
            <v>800000</v>
          </cell>
          <cell r="H221">
            <v>3200000</v>
          </cell>
          <cell r="I221">
            <v>100576</v>
          </cell>
          <cell r="J221">
            <v>402304</v>
          </cell>
          <cell r="K221">
            <v>0</v>
          </cell>
          <cell r="L221">
            <v>0</v>
          </cell>
        </row>
        <row r="222">
          <cell r="B222">
            <v>115</v>
          </cell>
          <cell r="C222" t="str">
            <v>광 스위치 설치</v>
          </cell>
          <cell r="D222" t="str">
            <v xml:space="preserve">싱글모드 1포트, TP Port : 7포트 </v>
          </cell>
          <cell r="E222">
            <v>1</v>
          </cell>
          <cell r="F222" t="str">
            <v>EA</v>
          </cell>
          <cell r="G222">
            <v>300000</v>
          </cell>
          <cell r="H222">
            <v>300000</v>
          </cell>
          <cell r="I222">
            <v>73483</v>
          </cell>
          <cell r="J222">
            <v>73483</v>
          </cell>
          <cell r="K222">
            <v>0</v>
          </cell>
          <cell r="L222">
            <v>0</v>
          </cell>
        </row>
        <row r="223">
          <cell r="B223" t="str">
            <v>비상벨경광등 및 스피커 연결, 볼륨조절, MIC, 방수버튼</v>
          </cell>
          <cell r="C223" t="str">
            <v>비상벨</v>
          </cell>
          <cell r="D223" t="str">
            <v>경광등 및 스피커 연결, 볼륨조절, MIC, 방수버튼</v>
          </cell>
          <cell r="E223">
            <v>1</v>
          </cell>
          <cell r="F223" t="str">
            <v>EA</v>
          </cell>
          <cell r="G223">
            <v>863637</v>
          </cell>
          <cell r="H223">
            <v>863637</v>
          </cell>
          <cell r="J223">
            <v>0</v>
          </cell>
          <cell r="L223">
            <v>0</v>
          </cell>
        </row>
        <row r="225">
          <cell r="B225">
            <v>3089</v>
          </cell>
          <cell r="D225" t="str">
            <v>계</v>
          </cell>
          <cell r="H225">
            <v>7363637</v>
          </cell>
          <cell r="J225">
            <v>594092</v>
          </cell>
          <cell r="K225">
            <v>0</v>
          </cell>
          <cell r="L225">
            <v>0</v>
          </cell>
        </row>
        <row r="227">
          <cell r="B227">
            <v>2090</v>
          </cell>
          <cell r="C227" t="str">
            <v>4.30 기흥구 신갈동 720 신갈어린이집 앞 삼거리</v>
          </cell>
        </row>
        <row r="228">
          <cell r="B228">
            <v>100</v>
          </cell>
          <cell r="C228" t="str">
            <v>SPEED DOME CAMERA 설치</v>
          </cell>
          <cell r="D228" t="str">
            <v>2.0 Megapixel</v>
          </cell>
          <cell r="E228">
            <v>1</v>
          </cell>
          <cell r="F228" t="str">
            <v>EA</v>
          </cell>
          <cell r="G228">
            <v>3000000</v>
          </cell>
          <cell r="H228">
            <v>3000000</v>
          </cell>
          <cell r="I228">
            <v>118305</v>
          </cell>
          <cell r="J228">
            <v>118305</v>
          </cell>
          <cell r="K228">
            <v>0</v>
          </cell>
          <cell r="L228">
            <v>0</v>
          </cell>
        </row>
        <row r="229">
          <cell r="B229">
            <v>102</v>
          </cell>
          <cell r="C229" t="str">
            <v>고정형 카메라 설치</v>
          </cell>
          <cell r="D229" t="str">
            <v>2.0 Megapixel, IR일체형</v>
          </cell>
          <cell r="E229">
            <v>3</v>
          </cell>
          <cell r="F229" t="str">
            <v>EA</v>
          </cell>
          <cell r="G229">
            <v>800000</v>
          </cell>
          <cell r="H229">
            <v>2400000</v>
          </cell>
          <cell r="I229">
            <v>100576</v>
          </cell>
          <cell r="J229">
            <v>301728</v>
          </cell>
          <cell r="K229">
            <v>0</v>
          </cell>
          <cell r="L229">
            <v>0</v>
          </cell>
        </row>
        <row r="230">
          <cell r="B230">
            <v>115</v>
          </cell>
          <cell r="C230" t="str">
            <v>광 스위치 설치</v>
          </cell>
          <cell r="D230" t="str">
            <v xml:space="preserve">싱글모드 1포트, TP Port : 7포트 </v>
          </cell>
          <cell r="E230">
            <v>1</v>
          </cell>
          <cell r="F230" t="str">
            <v>EA</v>
          </cell>
          <cell r="G230">
            <v>300000</v>
          </cell>
          <cell r="H230">
            <v>300000</v>
          </cell>
          <cell r="I230">
            <v>73483</v>
          </cell>
          <cell r="J230">
            <v>73483</v>
          </cell>
          <cell r="K230">
            <v>0</v>
          </cell>
          <cell r="L230">
            <v>0</v>
          </cell>
        </row>
        <row r="231">
          <cell r="B231" t="str">
            <v>비상벨경광등 및 스피커 연결, 볼륨조절, MIC, 방수버튼</v>
          </cell>
          <cell r="C231" t="str">
            <v>비상벨</v>
          </cell>
          <cell r="D231" t="str">
            <v>경광등 및 스피커 연결, 볼륨조절, MIC, 방수버튼</v>
          </cell>
          <cell r="E231">
            <v>1</v>
          </cell>
          <cell r="F231" t="str">
            <v>EA</v>
          </cell>
          <cell r="G231">
            <v>863637</v>
          </cell>
          <cell r="H231">
            <v>863637</v>
          </cell>
          <cell r="J231">
            <v>0</v>
          </cell>
          <cell r="L231">
            <v>0</v>
          </cell>
        </row>
        <row r="233">
          <cell r="B233">
            <v>3090</v>
          </cell>
          <cell r="D233" t="str">
            <v>계</v>
          </cell>
          <cell r="H233">
            <v>6563637</v>
          </cell>
          <cell r="J233">
            <v>493516</v>
          </cell>
          <cell r="K233">
            <v>0</v>
          </cell>
          <cell r="L233">
            <v>0</v>
          </cell>
        </row>
        <row r="235">
          <cell r="B235">
            <v>2091</v>
          </cell>
          <cell r="C235" t="str">
            <v>4.31 기흥구 신갈동 161 기흥고등학교 후문</v>
          </cell>
        </row>
        <row r="236">
          <cell r="B236">
            <v>100</v>
          </cell>
          <cell r="C236" t="str">
            <v>SPEED DOME CAMERA 설치</v>
          </cell>
          <cell r="D236" t="str">
            <v>2.0 Megapixel</v>
          </cell>
          <cell r="E236">
            <v>1</v>
          </cell>
          <cell r="F236" t="str">
            <v>EA</v>
          </cell>
          <cell r="G236">
            <v>3000000</v>
          </cell>
          <cell r="H236">
            <v>3000000</v>
          </cell>
          <cell r="I236">
            <v>118305</v>
          </cell>
          <cell r="J236">
            <v>118305</v>
          </cell>
          <cell r="K236">
            <v>0</v>
          </cell>
          <cell r="L236">
            <v>0</v>
          </cell>
        </row>
        <row r="237">
          <cell r="B237">
            <v>102</v>
          </cell>
          <cell r="C237" t="str">
            <v>고정형 카메라 설치</v>
          </cell>
          <cell r="D237" t="str">
            <v>2.0 Megapixel, IR일체형</v>
          </cell>
          <cell r="E237">
            <v>3</v>
          </cell>
          <cell r="F237" t="str">
            <v>EA</v>
          </cell>
          <cell r="G237">
            <v>800000</v>
          </cell>
          <cell r="H237">
            <v>2400000</v>
          </cell>
          <cell r="I237">
            <v>100576</v>
          </cell>
          <cell r="J237">
            <v>301728</v>
          </cell>
          <cell r="K237">
            <v>0</v>
          </cell>
          <cell r="L237">
            <v>0</v>
          </cell>
        </row>
        <row r="238">
          <cell r="B238">
            <v>115</v>
          </cell>
          <cell r="C238" t="str">
            <v>광 스위치 설치</v>
          </cell>
          <cell r="D238" t="str">
            <v xml:space="preserve">싱글모드 1포트, TP Port : 7포트 </v>
          </cell>
          <cell r="E238">
            <v>1</v>
          </cell>
          <cell r="F238" t="str">
            <v>EA</v>
          </cell>
          <cell r="G238">
            <v>300000</v>
          </cell>
          <cell r="H238">
            <v>300000</v>
          </cell>
          <cell r="I238">
            <v>73483</v>
          </cell>
          <cell r="J238">
            <v>73483</v>
          </cell>
          <cell r="K238">
            <v>0</v>
          </cell>
          <cell r="L238">
            <v>0</v>
          </cell>
        </row>
        <row r="239">
          <cell r="B239" t="str">
            <v>비상벨경광등 및 스피커 연결, 볼륨조절, MIC, 방수버튼</v>
          </cell>
          <cell r="C239" t="str">
            <v>비상벨</v>
          </cell>
          <cell r="D239" t="str">
            <v>경광등 및 스피커 연결, 볼륨조절, MIC, 방수버튼</v>
          </cell>
          <cell r="E239">
            <v>1</v>
          </cell>
          <cell r="F239" t="str">
            <v>EA</v>
          </cell>
          <cell r="G239">
            <v>863637</v>
          </cell>
          <cell r="H239">
            <v>863637</v>
          </cell>
          <cell r="J239">
            <v>0</v>
          </cell>
          <cell r="L239">
            <v>0</v>
          </cell>
        </row>
        <row r="241">
          <cell r="B241">
            <v>3091</v>
          </cell>
          <cell r="D241" t="str">
            <v>계</v>
          </cell>
          <cell r="H241">
            <v>6563637</v>
          </cell>
          <cell r="J241">
            <v>493516</v>
          </cell>
          <cell r="K241">
            <v>0</v>
          </cell>
          <cell r="L241">
            <v>0</v>
          </cell>
        </row>
        <row r="243">
          <cell r="B243">
            <v>2092</v>
          </cell>
          <cell r="C243" t="str">
            <v>4.32 기흥구 언남동 333-2 (구성성결교회 정문앞 사거리) 329-1 푸른유치원 앞</v>
          </cell>
        </row>
        <row r="244">
          <cell r="B244">
            <v>100</v>
          </cell>
          <cell r="C244" t="str">
            <v>SPEED DOME CAMERA 설치</v>
          </cell>
          <cell r="D244" t="str">
            <v>2.0 Megapixel</v>
          </cell>
          <cell r="E244">
            <v>1</v>
          </cell>
          <cell r="F244" t="str">
            <v>EA</v>
          </cell>
          <cell r="G244">
            <v>3000000</v>
          </cell>
          <cell r="H244">
            <v>3000000</v>
          </cell>
          <cell r="I244">
            <v>118305</v>
          </cell>
          <cell r="J244">
            <v>118305</v>
          </cell>
          <cell r="K244">
            <v>0</v>
          </cell>
          <cell r="L244">
            <v>0</v>
          </cell>
        </row>
        <row r="245">
          <cell r="B245">
            <v>102</v>
          </cell>
          <cell r="C245" t="str">
            <v>고정형 카메라 설치</v>
          </cell>
          <cell r="D245" t="str">
            <v>2.0 Megapixel, IR일체형</v>
          </cell>
          <cell r="E245">
            <v>3</v>
          </cell>
          <cell r="F245" t="str">
            <v>EA</v>
          </cell>
          <cell r="G245">
            <v>800000</v>
          </cell>
          <cell r="H245">
            <v>2400000</v>
          </cell>
          <cell r="I245">
            <v>100576</v>
          </cell>
          <cell r="J245">
            <v>301728</v>
          </cell>
          <cell r="K245">
            <v>0</v>
          </cell>
          <cell r="L245">
            <v>0</v>
          </cell>
        </row>
        <row r="246">
          <cell r="B246">
            <v>115</v>
          </cell>
          <cell r="C246" t="str">
            <v>광 스위치 설치</v>
          </cell>
          <cell r="D246" t="str">
            <v xml:space="preserve">싱글모드 1포트, TP Port : 7포트 </v>
          </cell>
          <cell r="E246">
            <v>1</v>
          </cell>
          <cell r="F246" t="str">
            <v>EA</v>
          </cell>
          <cell r="G246">
            <v>300000</v>
          </cell>
          <cell r="H246">
            <v>300000</v>
          </cell>
          <cell r="I246">
            <v>73483</v>
          </cell>
          <cell r="J246">
            <v>73483</v>
          </cell>
          <cell r="K246">
            <v>0</v>
          </cell>
          <cell r="L246">
            <v>0</v>
          </cell>
        </row>
        <row r="247">
          <cell r="B247" t="str">
            <v>비상벨경광등 및 스피커 연결, 볼륨조절, MIC, 방수버튼</v>
          </cell>
          <cell r="C247" t="str">
            <v>비상벨</v>
          </cell>
          <cell r="D247" t="str">
            <v>경광등 및 스피커 연결, 볼륨조절, MIC, 방수버튼</v>
          </cell>
          <cell r="E247">
            <v>1</v>
          </cell>
          <cell r="F247" t="str">
            <v>EA</v>
          </cell>
          <cell r="G247">
            <v>863637</v>
          </cell>
          <cell r="H247">
            <v>863637</v>
          </cell>
          <cell r="J247">
            <v>0</v>
          </cell>
          <cell r="L247">
            <v>0</v>
          </cell>
        </row>
        <row r="249">
          <cell r="B249">
            <v>3092</v>
          </cell>
          <cell r="D249" t="str">
            <v>계</v>
          </cell>
          <cell r="H249">
            <v>6563637</v>
          </cell>
          <cell r="J249">
            <v>493516</v>
          </cell>
          <cell r="K249">
            <v>0</v>
          </cell>
          <cell r="L249">
            <v>0</v>
          </cell>
        </row>
        <row r="251">
          <cell r="B251">
            <v>2093</v>
          </cell>
          <cell r="C251" t="str">
            <v>4.33 기흥구 영덕동 917 영통빌리지, 세종그랑시아 진입로</v>
          </cell>
        </row>
        <row r="252">
          <cell r="B252">
            <v>100</v>
          </cell>
          <cell r="C252" t="str">
            <v>SPEED DOME CAMERA 설치</v>
          </cell>
          <cell r="D252" t="str">
            <v>2.0 Megapixel</v>
          </cell>
          <cell r="E252">
            <v>1</v>
          </cell>
          <cell r="F252" t="str">
            <v>EA</v>
          </cell>
          <cell r="G252">
            <v>3000000</v>
          </cell>
          <cell r="H252">
            <v>3000000</v>
          </cell>
          <cell r="I252">
            <v>118305</v>
          </cell>
          <cell r="J252">
            <v>118305</v>
          </cell>
          <cell r="K252">
            <v>0</v>
          </cell>
          <cell r="L252">
            <v>0</v>
          </cell>
        </row>
        <row r="253">
          <cell r="B253">
            <v>102</v>
          </cell>
          <cell r="C253" t="str">
            <v>고정형 카메라 설치</v>
          </cell>
          <cell r="D253" t="str">
            <v>2.0 Megapixel, IR일체형</v>
          </cell>
          <cell r="E253">
            <v>3</v>
          </cell>
          <cell r="F253" t="str">
            <v>EA</v>
          </cell>
          <cell r="G253">
            <v>800000</v>
          </cell>
          <cell r="H253">
            <v>2400000</v>
          </cell>
          <cell r="I253">
            <v>100576</v>
          </cell>
          <cell r="J253">
            <v>301728</v>
          </cell>
          <cell r="K253">
            <v>0</v>
          </cell>
          <cell r="L253">
            <v>0</v>
          </cell>
        </row>
        <row r="254">
          <cell r="B254">
            <v>115</v>
          </cell>
          <cell r="C254" t="str">
            <v>광 스위치 설치</v>
          </cell>
          <cell r="D254" t="str">
            <v xml:space="preserve">싱글모드 1포트, TP Port : 7포트 </v>
          </cell>
          <cell r="E254">
            <v>1</v>
          </cell>
          <cell r="F254" t="str">
            <v>EA</v>
          </cell>
          <cell r="G254">
            <v>300000</v>
          </cell>
          <cell r="H254">
            <v>300000</v>
          </cell>
          <cell r="I254">
            <v>73483</v>
          </cell>
          <cell r="J254">
            <v>73483</v>
          </cell>
          <cell r="K254">
            <v>0</v>
          </cell>
          <cell r="L254">
            <v>0</v>
          </cell>
        </row>
        <row r="255">
          <cell r="B255" t="str">
            <v>비상벨경광등 및 스피커 연결, 볼륨조절, MIC, 방수버튼</v>
          </cell>
          <cell r="C255" t="str">
            <v>비상벨</v>
          </cell>
          <cell r="D255" t="str">
            <v>경광등 및 스피커 연결, 볼륨조절, MIC, 방수버튼</v>
          </cell>
          <cell r="E255">
            <v>1</v>
          </cell>
          <cell r="F255" t="str">
            <v>EA</v>
          </cell>
          <cell r="G255">
            <v>863637</v>
          </cell>
          <cell r="H255">
            <v>863637</v>
          </cell>
          <cell r="J255">
            <v>0</v>
          </cell>
          <cell r="L255">
            <v>0</v>
          </cell>
        </row>
        <row r="256">
          <cell r="B256">
            <v>3093</v>
          </cell>
          <cell r="D256" t="str">
            <v>계</v>
          </cell>
          <cell r="H256">
            <v>6563637</v>
          </cell>
          <cell r="J256">
            <v>493516</v>
          </cell>
          <cell r="K256">
            <v>0</v>
          </cell>
          <cell r="L256">
            <v>0</v>
          </cell>
        </row>
        <row r="258">
          <cell r="B258">
            <v>2094</v>
          </cell>
          <cell r="C258" t="str">
            <v>4.34 기흥구 중동 882-1 상록롯데2차 A 뒤 주택가(롯데슈퍼)</v>
          </cell>
        </row>
        <row r="259">
          <cell r="B259">
            <v>100</v>
          </cell>
          <cell r="C259" t="str">
            <v>SPEED DOME CAMERA 설치</v>
          </cell>
          <cell r="D259" t="str">
            <v>2.0 Megapixel</v>
          </cell>
          <cell r="E259">
            <v>1</v>
          </cell>
          <cell r="F259" t="str">
            <v>EA</v>
          </cell>
          <cell r="G259">
            <v>3000000</v>
          </cell>
          <cell r="H259">
            <v>3000000</v>
          </cell>
          <cell r="I259">
            <v>118305</v>
          </cell>
          <cell r="J259">
            <v>118305</v>
          </cell>
          <cell r="K259">
            <v>0</v>
          </cell>
          <cell r="L259">
            <v>0</v>
          </cell>
        </row>
        <row r="260">
          <cell r="B260">
            <v>102</v>
          </cell>
          <cell r="C260" t="str">
            <v>고정형 카메라 설치</v>
          </cell>
          <cell r="D260" t="str">
            <v>2.0 Megapixel, IR일체형</v>
          </cell>
          <cell r="E260">
            <v>4</v>
          </cell>
          <cell r="F260" t="str">
            <v>EA</v>
          </cell>
          <cell r="G260">
            <v>800000</v>
          </cell>
          <cell r="H260">
            <v>3200000</v>
          </cell>
          <cell r="I260">
            <v>100576</v>
          </cell>
          <cell r="J260">
            <v>402304</v>
          </cell>
          <cell r="K260">
            <v>0</v>
          </cell>
          <cell r="L260">
            <v>0</v>
          </cell>
        </row>
        <row r="261">
          <cell r="B261">
            <v>115</v>
          </cell>
          <cell r="C261" t="str">
            <v>광 스위치 설치</v>
          </cell>
          <cell r="D261" t="str">
            <v xml:space="preserve">싱글모드 1포트, TP Port : 7포트 </v>
          </cell>
          <cell r="E261">
            <v>1</v>
          </cell>
          <cell r="F261" t="str">
            <v>EA</v>
          </cell>
          <cell r="G261">
            <v>300000</v>
          </cell>
          <cell r="H261">
            <v>300000</v>
          </cell>
          <cell r="I261">
            <v>73483</v>
          </cell>
          <cell r="J261">
            <v>73483</v>
          </cell>
          <cell r="K261">
            <v>0</v>
          </cell>
          <cell r="L261">
            <v>0</v>
          </cell>
        </row>
        <row r="262">
          <cell r="B262" t="str">
            <v>비상벨경광등 및 스피커 연결, 볼륨조절, MIC, 방수버튼</v>
          </cell>
          <cell r="C262" t="str">
            <v>비상벨</v>
          </cell>
          <cell r="D262" t="str">
            <v>경광등 및 스피커 연결, 볼륨조절, MIC, 방수버튼</v>
          </cell>
          <cell r="E262">
            <v>1</v>
          </cell>
          <cell r="F262" t="str">
            <v>EA</v>
          </cell>
          <cell r="G262">
            <v>863637</v>
          </cell>
          <cell r="H262">
            <v>863637</v>
          </cell>
          <cell r="J262">
            <v>0</v>
          </cell>
          <cell r="L262">
            <v>0</v>
          </cell>
        </row>
        <row r="264">
          <cell r="B264">
            <v>3094</v>
          </cell>
          <cell r="D264" t="str">
            <v>계</v>
          </cell>
          <cell r="H264">
            <v>7363637</v>
          </cell>
          <cell r="J264">
            <v>594092</v>
          </cell>
          <cell r="K264">
            <v>0</v>
          </cell>
          <cell r="L264">
            <v>0</v>
          </cell>
        </row>
        <row r="266">
          <cell r="B266">
            <v>2095</v>
          </cell>
          <cell r="C266" t="str">
            <v>4.35 기흥구 중동 980-4 초당어린이집 부근 981-1</v>
          </cell>
        </row>
        <row r="267">
          <cell r="B267">
            <v>100</v>
          </cell>
          <cell r="C267" t="str">
            <v>SPEED DOME CAMERA 설치</v>
          </cell>
          <cell r="D267" t="str">
            <v>2.0 Megapixel</v>
          </cell>
          <cell r="E267">
            <v>1</v>
          </cell>
          <cell r="F267" t="str">
            <v>EA</v>
          </cell>
          <cell r="G267">
            <v>3000000</v>
          </cell>
          <cell r="H267">
            <v>3000000</v>
          </cell>
          <cell r="I267">
            <v>118305</v>
          </cell>
          <cell r="J267">
            <v>118305</v>
          </cell>
          <cell r="K267">
            <v>0</v>
          </cell>
          <cell r="L267">
            <v>0</v>
          </cell>
        </row>
        <row r="268">
          <cell r="B268">
            <v>102</v>
          </cell>
          <cell r="C268" t="str">
            <v>고정형 카메라 설치</v>
          </cell>
          <cell r="D268" t="str">
            <v>2.0 Megapixel, IR일체형</v>
          </cell>
          <cell r="E268">
            <v>4</v>
          </cell>
          <cell r="F268" t="str">
            <v>EA</v>
          </cell>
          <cell r="G268">
            <v>800000</v>
          </cell>
          <cell r="H268">
            <v>3200000</v>
          </cell>
          <cell r="I268">
            <v>100576</v>
          </cell>
          <cell r="J268">
            <v>402304</v>
          </cell>
          <cell r="K268">
            <v>0</v>
          </cell>
          <cell r="L268">
            <v>0</v>
          </cell>
        </row>
        <row r="269">
          <cell r="B269">
            <v>115</v>
          </cell>
          <cell r="C269" t="str">
            <v>광 스위치 설치</v>
          </cell>
          <cell r="D269" t="str">
            <v xml:space="preserve">싱글모드 1포트, TP Port : 7포트 </v>
          </cell>
          <cell r="E269">
            <v>1</v>
          </cell>
          <cell r="F269" t="str">
            <v>EA</v>
          </cell>
          <cell r="G269">
            <v>300000</v>
          </cell>
          <cell r="H269">
            <v>300000</v>
          </cell>
          <cell r="I269">
            <v>73483</v>
          </cell>
          <cell r="J269">
            <v>73483</v>
          </cell>
          <cell r="K269">
            <v>0</v>
          </cell>
          <cell r="L269">
            <v>0</v>
          </cell>
        </row>
        <row r="270">
          <cell r="B270" t="str">
            <v>비상벨경광등 및 스피커 연결, 볼륨조절, MIC, 방수버튼</v>
          </cell>
          <cell r="C270" t="str">
            <v>비상벨</v>
          </cell>
          <cell r="D270" t="str">
            <v>경광등 및 스피커 연결, 볼륨조절, MIC, 방수버튼</v>
          </cell>
          <cell r="E270">
            <v>1</v>
          </cell>
          <cell r="F270" t="str">
            <v>EA</v>
          </cell>
          <cell r="G270">
            <v>863637</v>
          </cell>
          <cell r="H270">
            <v>863637</v>
          </cell>
          <cell r="J270">
            <v>0</v>
          </cell>
          <cell r="L270">
            <v>0</v>
          </cell>
        </row>
        <row r="272">
          <cell r="B272">
            <v>3095</v>
          </cell>
          <cell r="D272" t="str">
            <v>계</v>
          </cell>
          <cell r="H272">
            <v>7363637</v>
          </cell>
          <cell r="J272">
            <v>594092</v>
          </cell>
          <cell r="K272">
            <v>0</v>
          </cell>
          <cell r="L272">
            <v>0</v>
          </cell>
        </row>
        <row r="274">
          <cell r="B274">
            <v>2096</v>
          </cell>
          <cell r="C274" t="str">
            <v>4.36 기흥구 지곡동 663-1 상동3교 다리 앞 삼거리</v>
          </cell>
        </row>
        <row r="275">
          <cell r="B275">
            <v>100</v>
          </cell>
          <cell r="C275" t="str">
            <v>SPEED DOME CAMERA 설치</v>
          </cell>
          <cell r="D275" t="str">
            <v>2.0 Megapixel</v>
          </cell>
          <cell r="E275">
            <v>1</v>
          </cell>
          <cell r="F275" t="str">
            <v>EA</v>
          </cell>
          <cell r="G275">
            <v>3000000</v>
          </cell>
          <cell r="H275">
            <v>3000000</v>
          </cell>
          <cell r="I275">
            <v>118305</v>
          </cell>
          <cell r="J275">
            <v>118305</v>
          </cell>
          <cell r="K275">
            <v>0</v>
          </cell>
          <cell r="L275">
            <v>0</v>
          </cell>
        </row>
        <row r="276">
          <cell r="B276">
            <v>102</v>
          </cell>
          <cell r="C276" t="str">
            <v>고정형 카메라 설치</v>
          </cell>
          <cell r="D276" t="str">
            <v>2.0 Megapixel, IR일체형</v>
          </cell>
          <cell r="E276">
            <v>3</v>
          </cell>
          <cell r="F276" t="str">
            <v>EA</v>
          </cell>
          <cell r="G276">
            <v>800000</v>
          </cell>
          <cell r="H276">
            <v>2400000</v>
          </cell>
          <cell r="I276">
            <v>100576</v>
          </cell>
          <cell r="J276">
            <v>301728</v>
          </cell>
          <cell r="K276">
            <v>0</v>
          </cell>
          <cell r="L276">
            <v>0</v>
          </cell>
        </row>
        <row r="277">
          <cell r="B277">
            <v>115</v>
          </cell>
          <cell r="C277" t="str">
            <v>광 스위치 설치</v>
          </cell>
          <cell r="D277" t="str">
            <v xml:space="preserve">싱글모드 1포트, TP Port : 7포트 </v>
          </cell>
          <cell r="E277">
            <v>1</v>
          </cell>
          <cell r="F277" t="str">
            <v>EA</v>
          </cell>
          <cell r="G277">
            <v>300000</v>
          </cell>
          <cell r="H277">
            <v>300000</v>
          </cell>
          <cell r="I277">
            <v>73483</v>
          </cell>
          <cell r="J277">
            <v>73483</v>
          </cell>
          <cell r="K277">
            <v>0</v>
          </cell>
          <cell r="L277">
            <v>0</v>
          </cell>
        </row>
        <row r="278">
          <cell r="B278" t="str">
            <v>비상벨경광등 및 스피커 연결, 볼륨조절, MIC, 방수버튼</v>
          </cell>
          <cell r="C278" t="str">
            <v>비상벨</v>
          </cell>
          <cell r="D278" t="str">
            <v>경광등 및 스피커 연결, 볼륨조절, MIC, 방수버튼</v>
          </cell>
          <cell r="E278">
            <v>1</v>
          </cell>
          <cell r="F278" t="str">
            <v>EA</v>
          </cell>
          <cell r="G278">
            <v>863637</v>
          </cell>
          <cell r="H278">
            <v>863637</v>
          </cell>
          <cell r="J278">
            <v>0</v>
          </cell>
          <cell r="L278">
            <v>0</v>
          </cell>
        </row>
        <row r="280">
          <cell r="B280">
            <v>3096</v>
          </cell>
          <cell r="D280" t="str">
            <v>계</v>
          </cell>
          <cell r="H280">
            <v>6563637</v>
          </cell>
          <cell r="J280">
            <v>493516</v>
          </cell>
          <cell r="K280">
            <v>0</v>
          </cell>
          <cell r="L280">
            <v>0</v>
          </cell>
        </row>
        <row r="281">
          <cell r="B281">
            <v>2097</v>
          </cell>
          <cell r="C281" t="str">
            <v>4.37 기흥구 상하동 210-4 진흥더루벤스 2단지 뒤편</v>
          </cell>
        </row>
        <row r="282">
          <cell r="B282">
            <v>100</v>
          </cell>
          <cell r="C282" t="str">
            <v>SPEED DOME CAMERA 설치</v>
          </cell>
          <cell r="D282" t="str">
            <v>2.0 Megapixel</v>
          </cell>
          <cell r="E282">
            <v>1</v>
          </cell>
          <cell r="F282" t="str">
            <v>EA</v>
          </cell>
          <cell r="G282">
            <v>3000000</v>
          </cell>
          <cell r="H282">
            <v>3000000</v>
          </cell>
          <cell r="I282">
            <v>118305</v>
          </cell>
          <cell r="J282">
            <v>118305</v>
          </cell>
          <cell r="K282">
            <v>0</v>
          </cell>
          <cell r="L282">
            <v>0</v>
          </cell>
        </row>
        <row r="283">
          <cell r="B283">
            <v>102</v>
          </cell>
          <cell r="C283" t="str">
            <v>고정형 카메라 설치</v>
          </cell>
          <cell r="D283" t="str">
            <v>2.0 Megapixel, IR일체형</v>
          </cell>
          <cell r="E283">
            <v>3</v>
          </cell>
          <cell r="F283" t="str">
            <v>EA</v>
          </cell>
          <cell r="G283">
            <v>800000</v>
          </cell>
          <cell r="H283">
            <v>2400000</v>
          </cell>
          <cell r="I283">
            <v>100576</v>
          </cell>
          <cell r="J283">
            <v>301728</v>
          </cell>
          <cell r="K283">
            <v>0</v>
          </cell>
          <cell r="L283">
            <v>0</v>
          </cell>
        </row>
        <row r="284">
          <cell r="B284">
            <v>115</v>
          </cell>
          <cell r="C284" t="str">
            <v>광 스위치 설치</v>
          </cell>
          <cell r="D284" t="str">
            <v xml:space="preserve">싱글모드 1포트, TP Port : 7포트 </v>
          </cell>
          <cell r="E284">
            <v>1</v>
          </cell>
          <cell r="F284" t="str">
            <v>EA</v>
          </cell>
          <cell r="G284">
            <v>300000</v>
          </cell>
          <cell r="H284">
            <v>300000</v>
          </cell>
          <cell r="I284">
            <v>73483</v>
          </cell>
          <cell r="J284">
            <v>73483</v>
          </cell>
          <cell r="K284">
            <v>0</v>
          </cell>
          <cell r="L284">
            <v>0</v>
          </cell>
        </row>
        <row r="285">
          <cell r="B285" t="str">
            <v>비상벨경광등 및 스피커 연결, 볼륨조절, MIC, 방수버튼</v>
          </cell>
          <cell r="C285" t="str">
            <v>비상벨</v>
          </cell>
          <cell r="D285" t="str">
            <v>경광등 및 스피커 연결, 볼륨조절, MIC, 방수버튼</v>
          </cell>
          <cell r="E285">
            <v>1</v>
          </cell>
          <cell r="F285" t="str">
            <v>EA</v>
          </cell>
          <cell r="G285">
            <v>863637</v>
          </cell>
          <cell r="H285">
            <v>863637</v>
          </cell>
          <cell r="J285">
            <v>0</v>
          </cell>
          <cell r="L285">
            <v>0</v>
          </cell>
        </row>
        <row r="287">
          <cell r="B287">
            <v>3097</v>
          </cell>
          <cell r="D287" t="str">
            <v>계</v>
          </cell>
          <cell r="H287">
            <v>6563637</v>
          </cell>
          <cell r="J287">
            <v>493516</v>
          </cell>
          <cell r="K287">
            <v>0</v>
          </cell>
          <cell r="L287">
            <v>0</v>
          </cell>
        </row>
        <row r="288">
          <cell r="B288">
            <v>2098</v>
          </cell>
          <cell r="C288" t="str">
            <v>4.38 수지구 동천동 180-20 풍림2차 아파트 앞</v>
          </cell>
        </row>
        <row r="289">
          <cell r="B289">
            <v>100</v>
          </cell>
          <cell r="C289" t="str">
            <v>SPEED DOME CAMERA 설치</v>
          </cell>
          <cell r="D289" t="str">
            <v>2.0 Megapixel</v>
          </cell>
          <cell r="E289">
            <v>1</v>
          </cell>
          <cell r="F289" t="str">
            <v>EA</v>
          </cell>
          <cell r="G289">
            <v>3000000</v>
          </cell>
          <cell r="H289">
            <v>3000000</v>
          </cell>
          <cell r="I289">
            <v>118305</v>
          </cell>
          <cell r="J289">
            <v>118305</v>
          </cell>
          <cell r="K289">
            <v>0</v>
          </cell>
          <cell r="L289">
            <v>0</v>
          </cell>
        </row>
        <row r="290">
          <cell r="B290">
            <v>102</v>
          </cell>
          <cell r="C290" t="str">
            <v>고정형 카메라 설치</v>
          </cell>
          <cell r="D290" t="str">
            <v>2.0 Megapixel, IR일체형</v>
          </cell>
          <cell r="E290">
            <v>3</v>
          </cell>
          <cell r="F290" t="str">
            <v>EA</v>
          </cell>
          <cell r="G290">
            <v>800000</v>
          </cell>
          <cell r="H290">
            <v>2400000</v>
          </cell>
          <cell r="I290">
            <v>100576</v>
          </cell>
          <cell r="J290">
            <v>301728</v>
          </cell>
          <cell r="K290">
            <v>0</v>
          </cell>
          <cell r="L290">
            <v>0</v>
          </cell>
        </row>
        <row r="291">
          <cell r="B291">
            <v>115</v>
          </cell>
          <cell r="C291" t="str">
            <v>광 스위치 설치</v>
          </cell>
          <cell r="D291" t="str">
            <v xml:space="preserve">싱글모드 1포트, TP Port : 7포트 </v>
          </cell>
          <cell r="E291">
            <v>1</v>
          </cell>
          <cell r="F291" t="str">
            <v>EA</v>
          </cell>
          <cell r="G291">
            <v>300000</v>
          </cell>
          <cell r="H291">
            <v>300000</v>
          </cell>
          <cell r="I291">
            <v>73483</v>
          </cell>
          <cell r="J291">
            <v>73483</v>
          </cell>
          <cell r="K291">
            <v>0</v>
          </cell>
          <cell r="L291">
            <v>0</v>
          </cell>
        </row>
        <row r="292">
          <cell r="B292" t="str">
            <v>비상벨경광등 및 스피커 연결, 볼륨조절, MIC, 방수버튼</v>
          </cell>
          <cell r="C292" t="str">
            <v>비상벨</v>
          </cell>
          <cell r="D292" t="str">
            <v>경광등 및 스피커 연결, 볼륨조절, MIC, 방수버튼</v>
          </cell>
          <cell r="E292">
            <v>1</v>
          </cell>
          <cell r="F292" t="str">
            <v>EA</v>
          </cell>
          <cell r="G292">
            <v>863637</v>
          </cell>
          <cell r="H292">
            <v>863637</v>
          </cell>
          <cell r="J292">
            <v>0</v>
          </cell>
          <cell r="L292">
            <v>0</v>
          </cell>
        </row>
        <row r="294">
          <cell r="B294">
            <v>3098</v>
          </cell>
          <cell r="D294" t="str">
            <v>계</v>
          </cell>
          <cell r="H294">
            <v>6563637</v>
          </cell>
          <cell r="J294">
            <v>493516</v>
          </cell>
          <cell r="K294">
            <v>0</v>
          </cell>
          <cell r="L294">
            <v>0</v>
          </cell>
        </row>
        <row r="296">
          <cell r="B296">
            <v>2099</v>
          </cell>
          <cell r="C296" t="str">
            <v>4.39 수지구 동천동 875-9 만남의교회 앞, 용인축협 동천지점 건물 옆</v>
          </cell>
        </row>
        <row r="297">
          <cell r="B297">
            <v>100</v>
          </cell>
          <cell r="C297" t="str">
            <v>SPEED DOME CAMERA 설치</v>
          </cell>
          <cell r="D297" t="str">
            <v>2.0 Megapixel</v>
          </cell>
          <cell r="E297">
            <v>1</v>
          </cell>
          <cell r="F297" t="str">
            <v>EA</v>
          </cell>
          <cell r="G297">
            <v>3000000</v>
          </cell>
          <cell r="H297">
            <v>3000000</v>
          </cell>
          <cell r="I297">
            <v>118305</v>
          </cell>
          <cell r="J297">
            <v>118305</v>
          </cell>
          <cell r="K297">
            <v>0</v>
          </cell>
          <cell r="L297">
            <v>0</v>
          </cell>
        </row>
        <row r="298">
          <cell r="B298">
            <v>102</v>
          </cell>
          <cell r="C298" t="str">
            <v>고정형 카메라 설치</v>
          </cell>
          <cell r="D298" t="str">
            <v>2.0 Megapixel, IR일체형</v>
          </cell>
          <cell r="E298">
            <v>3</v>
          </cell>
          <cell r="F298" t="str">
            <v>EA</v>
          </cell>
          <cell r="G298">
            <v>800000</v>
          </cell>
          <cell r="H298">
            <v>2400000</v>
          </cell>
          <cell r="I298">
            <v>100576</v>
          </cell>
          <cell r="J298">
            <v>301728</v>
          </cell>
          <cell r="K298">
            <v>0</v>
          </cell>
          <cell r="L298">
            <v>0</v>
          </cell>
        </row>
        <row r="299">
          <cell r="B299">
            <v>115</v>
          </cell>
          <cell r="C299" t="str">
            <v>광 스위치 설치</v>
          </cell>
          <cell r="D299" t="str">
            <v xml:space="preserve">싱글모드 1포트, TP Port : 7포트 </v>
          </cell>
          <cell r="E299">
            <v>1</v>
          </cell>
          <cell r="F299" t="str">
            <v>EA</v>
          </cell>
          <cell r="G299">
            <v>300000</v>
          </cell>
          <cell r="H299">
            <v>300000</v>
          </cell>
          <cell r="I299">
            <v>73483</v>
          </cell>
          <cell r="J299">
            <v>73483</v>
          </cell>
          <cell r="K299">
            <v>0</v>
          </cell>
          <cell r="L299">
            <v>0</v>
          </cell>
        </row>
        <row r="300">
          <cell r="B300" t="str">
            <v>비상벨경광등 및 스피커 연결, 볼륨조절, MIC, 방수버튼</v>
          </cell>
          <cell r="C300" t="str">
            <v>비상벨</v>
          </cell>
          <cell r="D300" t="str">
            <v>경광등 및 스피커 연결, 볼륨조절, MIC, 방수버튼</v>
          </cell>
          <cell r="E300">
            <v>1</v>
          </cell>
          <cell r="F300" t="str">
            <v>EA</v>
          </cell>
          <cell r="G300">
            <v>863637</v>
          </cell>
          <cell r="H300">
            <v>863637</v>
          </cell>
          <cell r="J300">
            <v>0</v>
          </cell>
          <cell r="L300">
            <v>0</v>
          </cell>
        </row>
        <row r="302">
          <cell r="B302">
            <v>3099</v>
          </cell>
          <cell r="D302" t="str">
            <v>계</v>
          </cell>
          <cell r="H302">
            <v>6563637</v>
          </cell>
          <cell r="J302">
            <v>493516</v>
          </cell>
          <cell r="K302">
            <v>0</v>
          </cell>
          <cell r="L302">
            <v>0</v>
          </cell>
        </row>
        <row r="304">
          <cell r="B304">
            <v>2100</v>
          </cell>
          <cell r="C304" t="str">
            <v>4.40 수지구 상현동 868-1 (금호베스트빌 5단지 입구 오거리)</v>
          </cell>
        </row>
        <row r="305">
          <cell r="B305">
            <v>100</v>
          </cell>
          <cell r="C305" t="str">
            <v>SPEED DOME CAMERA 설치</v>
          </cell>
          <cell r="D305" t="str">
            <v>2.0 Megapixel</v>
          </cell>
          <cell r="E305">
            <v>1</v>
          </cell>
          <cell r="F305" t="str">
            <v>EA</v>
          </cell>
          <cell r="G305">
            <v>3000000</v>
          </cell>
          <cell r="H305">
            <v>3000000</v>
          </cell>
          <cell r="I305">
            <v>118305</v>
          </cell>
          <cell r="J305">
            <v>118305</v>
          </cell>
          <cell r="K305">
            <v>0</v>
          </cell>
          <cell r="L305">
            <v>0</v>
          </cell>
        </row>
        <row r="306">
          <cell r="B306">
            <v>102</v>
          </cell>
          <cell r="C306" t="str">
            <v>고정형 카메라 설치</v>
          </cell>
          <cell r="D306" t="str">
            <v>2.0 Megapixel, IR일체형</v>
          </cell>
          <cell r="E306">
            <v>3</v>
          </cell>
          <cell r="F306" t="str">
            <v>EA</v>
          </cell>
          <cell r="G306">
            <v>800000</v>
          </cell>
          <cell r="H306">
            <v>2400000</v>
          </cell>
          <cell r="I306">
            <v>100576</v>
          </cell>
          <cell r="J306">
            <v>301728</v>
          </cell>
          <cell r="K306">
            <v>0</v>
          </cell>
          <cell r="L306">
            <v>0</v>
          </cell>
        </row>
        <row r="307">
          <cell r="B307">
            <v>115</v>
          </cell>
          <cell r="C307" t="str">
            <v>광 스위치 설치</v>
          </cell>
          <cell r="D307" t="str">
            <v xml:space="preserve">싱글모드 1포트, TP Port : 7포트 </v>
          </cell>
          <cell r="E307">
            <v>1</v>
          </cell>
          <cell r="F307" t="str">
            <v>EA</v>
          </cell>
          <cell r="G307">
            <v>300000</v>
          </cell>
          <cell r="H307">
            <v>300000</v>
          </cell>
          <cell r="I307">
            <v>73483</v>
          </cell>
          <cell r="J307">
            <v>73483</v>
          </cell>
          <cell r="K307">
            <v>0</v>
          </cell>
          <cell r="L307">
            <v>0</v>
          </cell>
        </row>
        <row r="308">
          <cell r="B308" t="str">
            <v>비상벨경광등 및 스피커 연결, 볼륨조절, MIC, 방수버튼</v>
          </cell>
          <cell r="C308" t="str">
            <v>비상벨</v>
          </cell>
          <cell r="D308" t="str">
            <v>경광등 및 스피커 연결, 볼륨조절, MIC, 방수버튼</v>
          </cell>
          <cell r="E308">
            <v>1</v>
          </cell>
          <cell r="F308" t="str">
            <v>EA</v>
          </cell>
          <cell r="G308">
            <v>863637</v>
          </cell>
          <cell r="H308">
            <v>863637</v>
          </cell>
          <cell r="J308">
            <v>0</v>
          </cell>
          <cell r="L308">
            <v>0</v>
          </cell>
        </row>
        <row r="310">
          <cell r="B310">
            <v>3100</v>
          </cell>
          <cell r="D310" t="str">
            <v>계</v>
          </cell>
          <cell r="H310">
            <v>6563637</v>
          </cell>
          <cell r="J310">
            <v>493516</v>
          </cell>
          <cell r="K310">
            <v>0</v>
          </cell>
          <cell r="L310">
            <v>0</v>
          </cell>
        </row>
        <row r="311">
          <cell r="B311">
            <v>2101</v>
          </cell>
          <cell r="C311" t="str">
            <v>4.41 수지구 상현동 834 (금호베스트빌 2단지 255동 건너편) 지예슬유치원 입구</v>
          </cell>
        </row>
        <row r="312">
          <cell r="B312">
            <v>100</v>
          </cell>
          <cell r="C312" t="str">
            <v>SPEED DOME CAMERA 설치</v>
          </cell>
          <cell r="D312" t="str">
            <v>2.0 Megapixel</v>
          </cell>
          <cell r="E312">
            <v>1</v>
          </cell>
          <cell r="F312" t="str">
            <v>EA</v>
          </cell>
          <cell r="G312">
            <v>3000000</v>
          </cell>
          <cell r="H312">
            <v>3000000</v>
          </cell>
          <cell r="I312">
            <v>118305</v>
          </cell>
          <cell r="J312">
            <v>118305</v>
          </cell>
          <cell r="K312">
            <v>0</v>
          </cell>
          <cell r="L312">
            <v>0</v>
          </cell>
        </row>
        <row r="313">
          <cell r="B313">
            <v>102</v>
          </cell>
          <cell r="C313" t="str">
            <v>고정형 카메라 설치</v>
          </cell>
          <cell r="D313" t="str">
            <v>2.0 Megapixel, IR일체형</v>
          </cell>
          <cell r="E313">
            <v>3</v>
          </cell>
          <cell r="F313" t="str">
            <v>EA</v>
          </cell>
          <cell r="G313">
            <v>800000</v>
          </cell>
          <cell r="H313">
            <v>2400000</v>
          </cell>
          <cell r="I313">
            <v>100576</v>
          </cell>
          <cell r="J313">
            <v>301728</v>
          </cell>
          <cell r="K313">
            <v>0</v>
          </cell>
          <cell r="L313">
            <v>0</v>
          </cell>
        </row>
        <row r="314">
          <cell r="B314">
            <v>115</v>
          </cell>
          <cell r="C314" t="str">
            <v>광 스위치 설치</v>
          </cell>
          <cell r="D314" t="str">
            <v xml:space="preserve">싱글모드 1포트, TP Port : 7포트 </v>
          </cell>
          <cell r="E314">
            <v>1</v>
          </cell>
          <cell r="F314" t="str">
            <v>EA</v>
          </cell>
          <cell r="G314">
            <v>300000</v>
          </cell>
          <cell r="H314">
            <v>300000</v>
          </cell>
          <cell r="I314">
            <v>73483</v>
          </cell>
          <cell r="J314">
            <v>73483</v>
          </cell>
          <cell r="K314">
            <v>0</v>
          </cell>
          <cell r="L314">
            <v>0</v>
          </cell>
        </row>
        <row r="315">
          <cell r="B315" t="str">
            <v>비상벨경광등 및 스피커 연결, 볼륨조절, MIC, 방수버튼</v>
          </cell>
          <cell r="C315" t="str">
            <v>비상벨</v>
          </cell>
          <cell r="D315" t="str">
            <v>경광등 및 스피커 연결, 볼륨조절, MIC, 방수버튼</v>
          </cell>
          <cell r="E315">
            <v>1</v>
          </cell>
          <cell r="F315" t="str">
            <v>EA</v>
          </cell>
          <cell r="G315">
            <v>863637</v>
          </cell>
          <cell r="H315">
            <v>863637</v>
          </cell>
          <cell r="J315">
            <v>0</v>
          </cell>
          <cell r="L315">
            <v>0</v>
          </cell>
        </row>
        <row r="317">
          <cell r="B317">
            <v>3101</v>
          </cell>
          <cell r="D317" t="str">
            <v>계</v>
          </cell>
          <cell r="H317">
            <v>6563637</v>
          </cell>
          <cell r="J317">
            <v>493516</v>
          </cell>
          <cell r="K317">
            <v>0</v>
          </cell>
          <cell r="L317">
            <v>0</v>
          </cell>
        </row>
        <row r="319">
          <cell r="B319">
            <v>2102</v>
          </cell>
          <cell r="C319" t="str">
            <v>4.42 수지구 상현동 305-4 (갈릴리 교회 앞) 328 지예슬유치원 입구</v>
          </cell>
        </row>
        <row r="320">
          <cell r="B320">
            <v>100</v>
          </cell>
          <cell r="C320" t="str">
            <v>SPEED DOME CAMERA 설치</v>
          </cell>
          <cell r="D320" t="str">
            <v>2.0 Megapixel</v>
          </cell>
          <cell r="E320">
            <v>1</v>
          </cell>
          <cell r="F320" t="str">
            <v>EA</v>
          </cell>
          <cell r="G320">
            <v>3000000</v>
          </cell>
          <cell r="H320">
            <v>3000000</v>
          </cell>
          <cell r="I320">
            <v>118305</v>
          </cell>
          <cell r="J320">
            <v>118305</v>
          </cell>
          <cell r="K320">
            <v>0</v>
          </cell>
          <cell r="L320">
            <v>0</v>
          </cell>
        </row>
        <row r="321">
          <cell r="B321">
            <v>102</v>
          </cell>
          <cell r="C321" t="str">
            <v>고정형 카메라 설치</v>
          </cell>
          <cell r="D321" t="str">
            <v>2.0 Megapixel, IR일체형</v>
          </cell>
          <cell r="E321">
            <v>4</v>
          </cell>
          <cell r="F321" t="str">
            <v>EA</v>
          </cell>
          <cell r="G321">
            <v>800000</v>
          </cell>
          <cell r="H321">
            <v>3200000</v>
          </cell>
          <cell r="I321">
            <v>100576</v>
          </cell>
          <cell r="J321">
            <v>402304</v>
          </cell>
          <cell r="K321">
            <v>0</v>
          </cell>
          <cell r="L321">
            <v>0</v>
          </cell>
        </row>
        <row r="322">
          <cell r="B322">
            <v>115</v>
          </cell>
          <cell r="C322" t="str">
            <v>광 스위치 설치</v>
          </cell>
          <cell r="D322" t="str">
            <v xml:space="preserve">싱글모드 1포트, TP Port : 7포트 </v>
          </cell>
          <cell r="E322">
            <v>1</v>
          </cell>
          <cell r="F322" t="str">
            <v>EA</v>
          </cell>
          <cell r="G322">
            <v>300000</v>
          </cell>
          <cell r="H322">
            <v>300000</v>
          </cell>
          <cell r="I322">
            <v>73483</v>
          </cell>
          <cell r="J322">
            <v>73483</v>
          </cell>
          <cell r="K322">
            <v>0</v>
          </cell>
          <cell r="L322">
            <v>0</v>
          </cell>
        </row>
        <row r="323">
          <cell r="B323" t="str">
            <v>비상벨경광등 및 스피커 연결, 볼륨조절, MIC, 방수버튼</v>
          </cell>
          <cell r="C323" t="str">
            <v>비상벨</v>
          </cell>
          <cell r="D323" t="str">
            <v>경광등 및 스피커 연결, 볼륨조절, MIC, 방수버튼</v>
          </cell>
          <cell r="E323">
            <v>1</v>
          </cell>
          <cell r="F323" t="str">
            <v>EA</v>
          </cell>
          <cell r="G323">
            <v>863637</v>
          </cell>
          <cell r="H323">
            <v>863637</v>
          </cell>
          <cell r="J323">
            <v>0</v>
          </cell>
          <cell r="L323">
            <v>0</v>
          </cell>
        </row>
        <row r="325">
          <cell r="B325">
            <v>3102</v>
          </cell>
          <cell r="D325" t="str">
            <v>계</v>
          </cell>
          <cell r="H325">
            <v>7363637</v>
          </cell>
          <cell r="J325">
            <v>594092</v>
          </cell>
          <cell r="K325">
            <v>0</v>
          </cell>
          <cell r="L325">
            <v>0</v>
          </cell>
        </row>
        <row r="327">
          <cell r="B327">
            <v>2103</v>
          </cell>
          <cell r="C327" t="str">
            <v>4.43 수지구 성복동 397-2 동명주택 앞 사거리, 수지포스힐 앞, 402-18</v>
          </cell>
        </row>
        <row r="328">
          <cell r="B328">
            <v>100</v>
          </cell>
          <cell r="C328" t="str">
            <v>SPEED DOME CAMERA 설치</v>
          </cell>
          <cell r="D328" t="str">
            <v>2.0 Megapixel</v>
          </cell>
          <cell r="E328">
            <v>1</v>
          </cell>
          <cell r="F328" t="str">
            <v>EA</v>
          </cell>
          <cell r="G328">
            <v>3000000</v>
          </cell>
          <cell r="H328">
            <v>3000000</v>
          </cell>
          <cell r="I328">
            <v>118305</v>
          </cell>
          <cell r="J328">
            <v>118305</v>
          </cell>
          <cell r="K328">
            <v>0</v>
          </cell>
          <cell r="L328">
            <v>0</v>
          </cell>
        </row>
        <row r="329">
          <cell r="B329">
            <v>102</v>
          </cell>
          <cell r="C329" t="str">
            <v>고정형 카메라 설치</v>
          </cell>
          <cell r="D329" t="str">
            <v>2.0 Megapixel, IR일체형</v>
          </cell>
          <cell r="E329">
            <v>3</v>
          </cell>
          <cell r="F329" t="str">
            <v>EA</v>
          </cell>
          <cell r="G329">
            <v>800000</v>
          </cell>
          <cell r="H329">
            <v>2400000</v>
          </cell>
          <cell r="I329">
            <v>100576</v>
          </cell>
          <cell r="J329">
            <v>301728</v>
          </cell>
          <cell r="K329">
            <v>0</v>
          </cell>
          <cell r="L329">
            <v>0</v>
          </cell>
        </row>
        <row r="330">
          <cell r="B330">
            <v>115</v>
          </cell>
          <cell r="C330" t="str">
            <v>광 스위치 설치</v>
          </cell>
          <cell r="D330" t="str">
            <v xml:space="preserve">싱글모드 1포트, TP Port : 7포트 </v>
          </cell>
          <cell r="E330">
            <v>1</v>
          </cell>
          <cell r="F330" t="str">
            <v>EA</v>
          </cell>
          <cell r="G330">
            <v>300000</v>
          </cell>
          <cell r="H330">
            <v>300000</v>
          </cell>
          <cell r="I330">
            <v>73483</v>
          </cell>
          <cell r="J330">
            <v>73483</v>
          </cell>
          <cell r="K330">
            <v>0</v>
          </cell>
          <cell r="L330">
            <v>0</v>
          </cell>
        </row>
        <row r="331">
          <cell r="B331" t="str">
            <v>비상벨경광등 및 스피커 연결, 볼륨조절, MIC, 방수버튼</v>
          </cell>
          <cell r="C331" t="str">
            <v>비상벨</v>
          </cell>
          <cell r="D331" t="str">
            <v>경광등 및 스피커 연결, 볼륨조절, MIC, 방수버튼</v>
          </cell>
          <cell r="E331">
            <v>1</v>
          </cell>
          <cell r="F331" t="str">
            <v>EA</v>
          </cell>
          <cell r="G331">
            <v>863637</v>
          </cell>
          <cell r="H331">
            <v>863637</v>
          </cell>
          <cell r="J331">
            <v>0</v>
          </cell>
          <cell r="L331">
            <v>0</v>
          </cell>
        </row>
        <row r="333">
          <cell r="B333">
            <v>3103</v>
          </cell>
          <cell r="D333" t="str">
            <v>계</v>
          </cell>
          <cell r="H333">
            <v>6563637</v>
          </cell>
          <cell r="J333">
            <v>493516</v>
          </cell>
          <cell r="K333">
            <v>0</v>
          </cell>
          <cell r="L333">
            <v>0</v>
          </cell>
        </row>
        <row r="335">
          <cell r="B335">
            <v>2104</v>
          </cell>
          <cell r="C335" t="str">
            <v>4.44 수지구 성복동 557-23 서수지 IC 주변, 16번 마을버스 입구</v>
          </cell>
        </row>
        <row r="336">
          <cell r="B336">
            <v>100</v>
          </cell>
          <cell r="C336" t="str">
            <v>SPEED DOME CAMERA 설치</v>
          </cell>
          <cell r="D336" t="str">
            <v>2.0 Megapixel</v>
          </cell>
          <cell r="E336">
            <v>1</v>
          </cell>
          <cell r="F336" t="str">
            <v>EA</v>
          </cell>
          <cell r="G336">
            <v>3000000</v>
          </cell>
          <cell r="H336">
            <v>3000000</v>
          </cell>
          <cell r="I336">
            <v>118305</v>
          </cell>
          <cell r="J336">
            <v>118305</v>
          </cell>
          <cell r="K336">
            <v>0</v>
          </cell>
          <cell r="L336">
            <v>0</v>
          </cell>
        </row>
        <row r="337">
          <cell r="B337">
            <v>102</v>
          </cell>
          <cell r="C337" t="str">
            <v>고정형 카메라 설치</v>
          </cell>
          <cell r="D337" t="str">
            <v>2.0 Megapixel, IR일체형</v>
          </cell>
          <cell r="E337">
            <v>3</v>
          </cell>
          <cell r="F337" t="str">
            <v>EA</v>
          </cell>
          <cell r="G337">
            <v>800000</v>
          </cell>
          <cell r="H337">
            <v>2400000</v>
          </cell>
          <cell r="I337">
            <v>100576</v>
          </cell>
          <cell r="J337">
            <v>301728</v>
          </cell>
          <cell r="K337">
            <v>0</v>
          </cell>
          <cell r="L337">
            <v>0</v>
          </cell>
        </row>
        <row r="338">
          <cell r="B338">
            <v>115</v>
          </cell>
          <cell r="C338" t="str">
            <v>광 스위치 설치</v>
          </cell>
          <cell r="D338" t="str">
            <v xml:space="preserve">싱글모드 1포트, TP Port : 7포트 </v>
          </cell>
          <cell r="E338">
            <v>1</v>
          </cell>
          <cell r="F338" t="str">
            <v>EA</v>
          </cell>
          <cell r="G338">
            <v>300000</v>
          </cell>
          <cell r="H338">
            <v>300000</v>
          </cell>
          <cell r="I338">
            <v>73483</v>
          </cell>
          <cell r="J338">
            <v>73483</v>
          </cell>
          <cell r="K338">
            <v>0</v>
          </cell>
          <cell r="L338">
            <v>0</v>
          </cell>
        </row>
        <row r="339">
          <cell r="B339" t="str">
            <v>비상벨경광등 및 스피커 연결, 볼륨조절, MIC, 방수버튼</v>
          </cell>
          <cell r="C339" t="str">
            <v>비상벨</v>
          </cell>
          <cell r="D339" t="str">
            <v>경광등 및 스피커 연결, 볼륨조절, MIC, 방수버튼</v>
          </cell>
          <cell r="E339">
            <v>1</v>
          </cell>
          <cell r="F339" t="str">
            <v>EA</v>
          </cell>
          <cell r="G339">
            <v>863637</v>
          </cell>
          <cell r="H339">
            <v>863637</v>
          </cell>
          <cell r="J339">
            <v>0</v>
          </cell>
          <cell r="L339">
            <v>0</v>
          </cell>
        </row>
        <row r="341">
          <cell r="B341">
            <v>3104</v>
          </cell>
          <cell r="D341" t="str">
            <v>계</v>
          </cell>
          <cell r="H341">
            <v>6563637</v>
          </cell>
          <cell r="J341">
            <v>493516</v>
          </cell>
          <cell r="K341">
            <v>0</v>
          </cell>
          <cell r="L341">
            <v>0</v>
          </cell>
        </row>
        <row r="342">
          <cell r="B342">
            <v>2105</v>
          </cell>
          <cell r="C342" t="str">
            <v>4.45 수지구 성복동 602-2 풍천장어집 앞, 성복가든 부근</v>
          </cell>
        </row>
        <row r="343">
          <cell r="B343">
            <v>100</v>
          </cell>
          <cell r="C343" t="str">
            <v>SPEED DOME CAMERA 설치</v>
          </cell>
          <cell r="D343" t="str">
            <v>2.0 Megapixel</v>
          </cell>
          <cell r="E343">
            <v>1</v>
          </cell>
          <cell r="F343" t="str">
            <v>EA</v>
          </cell>
          <cell r="G343">
            <v>3000000</v>
          </cell>
          <cell r="H343">
            <v>3000000</v>
          </cell>
          <cell r="I343">
            <v>118305</v>
          </cell>
          <cell r="J343">
            <v>118305</v>
          </cell>
          <cell r="K343">
            <v>0</v>
          </cell>
          <cell r="L343">
            <v>0</v>
          </cell>
        </row>
        <row r="344">
          <cell r="B344">
            <v>102</v>
          </cell>
          <cell r="C344" t="str">
            <v>고정형 카메라 설치</v>
          </cell>
          <cell r="D344" t="str">
            <v>2.0 Megapixel, IR일체형</v>
          </cell>
          <cell r="E344">
            <v>3</v>
          </cell>
          <cell r="F344" t="str">
            <v>EA</v>
          </cell>
          <cell r="G344">
            <v>800000</v>
          </cell>
          <cell r="H344">
            <v>2400000</v>
          </cell>
          <cell r="I344">
            <v>100576</v>
          </cell>
          <cell r="J344">
            <v>301728</v>
          </cell>
          <cell r="K344">
            <v>0</v>
          </cell>
          <cell r="L344">
            <v>0</v>
          </cell>
        </row>
        <row r="345">
          <cell r="B345">
            <v>115</v>
          </cell>
          <cell r="C345" t="str">
            <v>광 스위치 설치</v>
          </cell>
          <cell r="D345" t="str">
            <v xml:space="preserve">싱글모드 1포트, TP Port : 7포트 </v>
          </cell>
          <cell r="E345">
            <v>1</v>
          </cell>
          <cell r="F345" t="str">
            <v>EA</v>
          </cell>
          <cell r="G345">
            <v>300000</v>
          </cell>
          <cell r="H345">
            <v>300000</v>
          </cell>
          <cell r="I345">
            <v>73483</v>
          </cell>
          <cell r="J345">
            <v>73483</v>
          </cell>
          <cell r="K345">
            <v>0</v>
          </cell>
          <cell r="L345">
            <v>0</v>
          </cell>
        </row>
        <row r="346">
          <cell r="B346" t="str">
            <v>비상벨경광등 및 스피커 연결, 볼륨조절, MIC, 방수버튼</v>
          </cell>
          <cell r="C346" t="str">
            <v>비상벨</v>
          </cell>
          <cell r="D346" t="str">
            <v>경광등 및 스피커 연결, 볼륨조절, MIC, 방수버튼</v>
          </cell>
          <cell r="E346">
            <v>1</v>
          </cell>
          <cell r="F346" t="str">
            <v>EA</v>
          </cell>
          <cell r="G346">
            <v>863637</v>
          </cell>
          <cell r="H346">
            <v>863637</v>
          </cell>
          <cell r="J346">
            <v>0</v>
          </cell>
          <cell r="L346">
            <v>0</v>
          </cell>
        </row>
        <row r="348">
          <cell r="B348">
            <v>3105</v>
          </cell>
          <cell r="D348" t="str">
            <v>계</v>
          </cell>
          <cell r="H348">
            <v>6563637</v>
          </cell>
          <cell r="J348">
            <v>493516</v>
          </cell>
          <cell r="K348">
            <v>0</v>
          </cell>
          <cell r="L348">
            <v>0</v>
          </cell>
        </row>
        <row r="350">
          <cell r="B350">
            <v>2106</v>
          </cell>
          <cell r="C350" t="str">
            <v>4.46 수지구 신봉동 889 (신리초교 와 홍천고교 사이 삼거리)</v>
          </cell>
        </row>
        <row r="351">
          <cell r="B351">
            <v>100</v>
          </cell>
          <cell r="C351" t="str">
            <v>SPEED DOME CAMERA 설치</v>
          </cell>
          <cell r="D351" t="str">
            <v>2.0 Megapixel</v>
          </cell>
          <cell r="E351">
            <v>1</v>
          </cell>
          <cell r="F351" t="str">
            <v>EA</v>
          </cell>
          <cell r="G351">
            <v>3000000</v>
          </cell>
          <cell r="H351">
            <v>3000000</v>
          </cell>
          <cell r="I351">
            <v>118305</v>
          </cell>
          <cell r="J351">
            <v>118305</v>
          </cell>
          <cell r="K351">
            <v>0</v>
          </cell>
          <cell r="L351">
            <v>0</v>
          </cell>
        </row>
        <row r="352">
          <cell r="B352">
            <v>102</v>
          </cell>
          <cell r="C352" t="str">
            <v>고정형 카메라 설치</v>
          </cell>
          <cell r="D352" t="str">
            <v>2.0 Megapixel, IR일체형</v>
          </cell>
          <cell r="E352">
            <v>3</v>
          </cell>
          <cell r="F352" t="str">
            <v>EA</v>
          </cell>
          <cell r="G352">
            <v>800000</v>
          </cell>
          <cell r="H352">
            <v>2400000</v>
          </cell>
          <cell r="I352">
            <v>100576</v>
          </cell>
          <cell r="J352">
            <v>301728</v>
          </cell>
          <cell r="K352">
            <v>0</v>
          </cell>
          <cell r="L352">
            <v>0</v>
          </cell>
        </row>
        <row r="353">
          <cell r="B353">
            <v>115</v>
          </cell>
          <cell r="C353" t="str">
            <v>광 스위치 설치</v>
          </cell>
          <cell r="D353" t="str">
            <v xml:space="preserve">싱글모드 1포트, TP Port : 7포트 </v>
          </cell>
          <cell r="E353">
            <v>1</v>
          </cell>
          <cell r="F353" t="str">
            <v>EA</v>
          </cell>
          <cell r="G353">
            <v>300000</v>
          </cell>
          <cell r="H353">
            <v>300000</v>
          </cell>
          <cell r="I353">
            <v>73483</v>
          </cell>
          <cell r="J353">
            <v>73483</v>
          </cell>
          <cell r="K353">
            <v>0</v>
          </cell>
          <cell r="L353">
            <v>0</v>
          </cell>
        </row>
        <row r="354">
          <cell r="B354" t="str">
            <v>비상벨경광등 및 스피커 연결, 볼륨조절, MIC, 방수버튼</v>
          </cell>
          <cell r="C354" t="str">
            <v>비상벨</v>
          </cell>
          <cell r="D354" t="str">
            <v>경광등 및 스피커 연결, 볼륨조절, MIC, 방수버튼</v>
          </cell>
          <cell r="E354">
            <v>1</v>
          </cell>
          <cell r="F354" t="str">
            <v>EA</v>
          </cell>
          <cell r="G354">
            <v>863637</v>
          </cell>
          <cell r="H354">
            <v>863637</v>
          </cell>
          <cell r="J354">
            <v>0</v>
          </cell>
          <cell r="L354">
            <v>0</v>
          </cell>
        </row>
        <row r="356">
          <cell r="B356">
            <v>3106</v>
          </cell>
          <cell r="D356" t="str">
            <v>계</v>
          </cell>
          <cell r="H356">
            <v>6563637</v>
          </cell>
          <cell r="J356">
            <v>493516</v>
          </cell>
          <cell r="K356">
            <v>0</v>
          </cell>
          <cell r="L356">
            <v>0</v>
          </cell>
        </row>
        <row r="358">
          <cell r="B358">
            <v>2107</v>
          </cell>
          <cell r="C358" t="str">
            <v>4.47 수지구 신봉동 496-1 (신봉성당 입구)</v>
          </cell>
        </row>
        <row r="359">
          <cell r="B359">
            <v>100</v>
          </cell>
          <cell r="C359" t="str">
            <v>SPEED DOME CAMERA 설치</v>
          </cell>
          <cell r="D359" t="str">
            <v>2.0 Megapixel</v>
          </cell>
          <cell r="E359">
            <v>1</v>
          </cell>
          <cell r="F359" t="str">
            <v>EA</v>
          </cell>
          <cell r="G359">
            <v>3000000</v>
          </cell>
          <cell r="H359">
            <v>3000000</v>
          </cell>
          <cell r="I359">
            <v>118305</v>
          </cell>
          <cell r="J359">
            <v>118305</v>
          </cell>
          <cell r="K359">
            <v>0</v>
          </cell>
          <cell r="L359">
            <v>0</v>
          </cell>
        </row>
        <row r="360">
          <cell r="B360">
            <v>102</v>
          </cell>
          <cell r="C360" t="str">
            <v>고정형 카메라 설치</v>
          </cell>
          <cell r="D360" t="str">
            <v>2.0 Megapixel, IR일체형</v>
          </cell>
          <cell r="E360">
            <v>4</v>
          </cell>
          <cell r="F360" t="str">
            <v>EA</v>
          </cell>
          <cell r="G360">
            <v>800000</v>
          </cell>
          <cell r="H360">
            <v>3200000</v>
          </cell>
          <cell r="I360">
            <v>100576</v>
          </cell>
          <cell r="J360">
            <v>402304</v>
          </cell>
          <cell r="K360">
            <v>0</v>
          </cell>
          <cell r="L360">
            <v>0</v>
          </cell>
        </row>
        <row r="361">
          <cell r="B361">
            <v>115</v>
          </cell>
          <cell r="C361" t="str">
            <v>광 스위치 설치</v>
          </cell>
          <cell r="D361" t="str">
            <v xml:space="preserve">싱글모드 1포트, TP Port : 7포트 </v>
          </cell>
          <cell r="E361">
            <v>1</v>
          </cell>
          <cell r="F361" t="str">
            <v>EA</v>
          </cell>
          <cell r="G361">
            <v>300000</v>
          </cell>
          <cell r="H361">
            <v>300000</v>
          </cell>
          <cell r="I361">
            <v>73483</v>
          </cell>
          <cell r="J361">
            <v>73483</v>
          </cell>
          <cell r="K361">
            <v>0</v>
          </cell>
          <cell r="L361">
            <v>0</v>
          </cell>
        </row>
        <row r="362">
          <cell r="B362" t="str">
            <v>비상벨경광등 및 스피커 연결, 볼륨조절, MIC, 방수버튼</v>
          </cell>
          <cell r="C362" t="str">
            <v>비상벨</v>
          </cell>
          <cell r="D362" t="str">
            <v>경광등 및 스피커 연결, 볼륨조절, MIC, 방수버튼</v>
          </cell>
          <cell r="E362">
            <v>1</v>
          </cell>
          <cell r="F362" t="str">
            <v>EA</v>
          </cell>
          <cell r="G362">
            <v>863637</v>
          </cell>
          <cell r="H362">
            <v>863637</v>
          </cell>
          <cell r="J362">
            <v>0</v>
          </cell>
          <cell r="L362">
            <v>0</v>
          </cell>
        </row>
        <row r="364">
          <cell r="B364">
            <v>3107</v>
          </cell>
          <cell r="D364" t="str">
            <v>계</v>
          </cell>
          <cell r="H364">
            <v>7363637</v>
          </cell>
          <cell r="J364">
            <v>594092</v>
          </cell>
          <cell r="K364">
            <v>0</v>
          </cell>
          <cell r="L364">
            <v>0</v>
          </cell>
        </row>
        <row r="366">
          <cell r="B366">
            <v>2108</v>
          </cell>
          <cell r="C366" t="str">
            <v>4.48 수지구 신봉동 402-2 (자율방범 초소 삼거리 뒷편 삼거리)</v>
          </cell>
        </row>
        <row r="367">
          <cell r="B367">
            <v>100</v>
          </cell>
          <cell r="C367" t="str">
            <v>SPEED DOME CAMERA 설치</v>
          </cell>
          <cell r="D367" t="str">
            <v>2.0 Megapixel</v>
          </cell>
          <cell r="E367">
            <v>1</v>
          </cell>
          <cell r="F367" t="str">
            <v>EA</v>
          </cell>
          <cell r="G367">
            <v>3000000</v>
          </cell>
          <cell r="H367">
            <v>3000000</v>
          </cell>
          <cell r="I367">
            <v>118305</v>
          </cell>
          <cell r="J367">
            <v>118305</v>
          </cell>
          <cell r="K367">
            <v>0</v>
          </cell>
          <cell r="L367">
            <v>0</v>
          </cell>
        </row>
        <row r="368">
          <cell r="B368">
            <v>102</v>
          </cell>
          <cell r="C368" t="str">
            <v>고정형 카메라 설치</v>
          </cell>
          <cell r="D368" t="str">
            <v>2.0 Megapixel, IR일체형</v>
          </cell>
          <cell r="E368">
            <v>4</v>
          </cell>
          <cell r="F368" t="str">
            <v>EA</v>
          </cell>
          <cell r="G368">
            <v>800000</v>
          </cell>
          <cell r="H368">
            <v>3200000</v>
          </cell>
          <cell r="I368">
            <v>100576</v>
          </cell>
          <cell r="J368">
            <v>402304</v>
          </cell>
          <cell r="K368">
            <v>0</v>
          </cell>
          <cell r="L368">
            <v>0</v>
          </cell>
        </row>
        <row r="369">
          <cell r="B369">
            <v>115</v>
          </cell>
          <cell r="C369" t="str">
            <v>광 스위치 설치</v>
          </cell>
          <cell r="D369" t="str">
            <v xml:space="preserve">싱글모드 1포트, TP Port : 7포트 </v>
          </cell>
          <cell r="E369">
            <v>1</v>
          </cell>
          <cell r="F369" t="str">
            <v>EA</v>
          </cell>
          <cell r="G369">
            <v>300000</v>
          </cell>
          <cell r="H369">
            <v>300000</v>
          </cell>
          <cell r="I369">
            <v>73483</v>
          </cell>
          <cell r="J369">
            <v>73483</v>
          </cell>
          <cell r="K369">
            <v>0</v>
          </cell>
          <cell r="L369">
            <v>0</v>
          </cell>
        </row>
        <row r="370">
          <cell r="B370" t="str">
            <v>비상벨경광등 및 스피커 연결, 볼륨조절, MIC, 방수버튼</v>
          </cell>
          <cell r="C370" t="str">
            <v>비상벨</v>
          </cell>
          <cell r="D370" t="str">
            <v>경광등 및 스피커 연결, 볼륨조절, MIC, 방수버튼</v>
          </cell>
          <cell r="E370">
            <v>1</v>
          </cell>
          <cell r="F370" t="str">
            <v>EA</v>
          </cell>
          <cell r="G370">
            <v>863637</v>
          </cell>
          <cell r="H370">
            <v>863637</v>
          </cell>
          <cell r="J370">
            <v>0</v>
          </cell>
          <cell r="L370">
            <v>0</v>
          </cell>
        </row>
        <row r="372">
          <cell r="B372">
            <v>3108</v>
          </cell>
          <cell r="D372" t="str">
            <v>계</v>
          </cell>
          <cell r="H372">
            <v>7363637</v>
          </cell>
          <cell r="J372">
            <v>594092</v>
          </cell>
          <cell r="K372">
            <v>0</v>
          </cell>
          <cell r="L372">
            <v>0</v>
          </cell>
        </row>
        <row r="373">
          <cell r="B373">
            <v>2109</v>
          </cell>
          <cell r="C373" t="str">
            <v>4.49 수지구 죽전동 1173-2 (MVP 카센타 앞)</v>
          </cell>
        </row>
        <row r="374">
          <cell r="B374">
            <v>100</v>
          </cell>
          <cell r="C374" t="str">
            <v>SPEED DOME CAMERA 설치</v>
          </cell>
          <cell r="D374" t="str">
            <v>2.0 Megapixel</v>
          </cell>
          <cell r="E374">
            <v>1</v>
          </cell>
          <cell r="F374" t="str">
            <v>EA</v>
          </cell>
          <cell r="G374">
            <v>3000000</v>
          </cell>
          <cell r="H374">
            <v>3000000</v>
          </cell>
          <cell r="I374">
            <v>118305</v>
          </cell>
          <cell r="J374">
            <v>118305</v>
          </cell>
          <cell r="K374">
            <v>0</v>
          </cell>
          <cell r="L374">
            <v>0</v>
          </cell>
        </row>
        <row r="375">
          <cell r="B375">
            <v>102</v>
          </cell>
          <cell r="C375" t="str">
            <v>고정형 카메라 설치</v>
          </cell>
          <cell r="D375" t="str">
            <v>2.0 Megapixel, IR일체형</v>
          </cell>
          <cell r="E375">
            <v>3</v>
          </cell>
          <cell r="F375" t="str">
            <v>EA</v>
          </cell>
          <cell r="G375">
            <v>800000</v>
          </cell>
          <cell r="H375">
            <v>2400000</v>
          </cell>
          <cell r="I375">
            <v>100576</v>
          </cell>
          <cell r="J375">
            <v>301728</v>
          </cell>
          <cell r="K375">
            <v>0</v>
          </cell>
          <cell r="L375">
            <v>0</v>
          </cell>
        </row>
        <row r="376">
          <cell r="B376">
            <v>115</v>
          </cell>
          <cell r="C376" t="str">
            <v>광 스위치 설치</v>
          </cell>
          <cell r="D376" t="str">
            <v xml:space="preserve">싱글모드 1포트, TP Port : 7포트 </v>
          </cell>
          <cell r="E376">
            <v>1</v>
          </cell>
          <cell r="F376" t="str">
            <v>EA</v>
          </cell>
          <cell r="G376">
            <v>300000</v>
          </cell>
          <cell r="H376">
            <v>300000</v>
          </cell>
          <cell r="I376">
            <v>73483</v>
          </cell>
          <cell r="J376">
            <v>73483</v>
          </cell>
          <cell r="K376">
            <v>0</v>
          </cell>
          <cell r="L376">
            <v>0</v>
          </cell>
        </row>
        <row r="377">
          <cell r="B377" t="str">
            <v>비상벨경광등 및 스피커 연결, 볼륨조절, MIC, 방수버튼</v>
          </cell>
          <cell r="C377" t="str">
            <v>비상벨</v>
          </cell>
          <cell r="D377" t="str">
            <v>경광등 및 스피커 연결, 볼륨조절, MIC, 방수버튼</v>
          </cell>
          <cell r="E377">
            <v>1</v>
          </cell>
          <cell r="F377" t="str">
            <v>EA</v>
          </cell>
          <cell r="G377">
            <v>863637</v>
          </cell>
          <cell r="H377">
            <v>863637</v>
          </cell>
          <cell r="J377">
            <v>0</v>
          </cell>
          <cell r="L377">
            <v>0</v>
          </cell>
        </row>
        <row r="379">
          <cell r="B379">
            <v>3109</v>
          </cell>
          <cell r="D379" t="str">
            <v>계</v>
          </cell>
          <cell r="H379">
            <v>6563637</v>
          </cell>
          <cell r="J379">
            <v>493516</v>
          </cell>
          <cell r="K379">
            <v>0</v>
          </cell>
          <cell r="L379">
            <v>0</v>
          </cell>
        </row>
        <row r="381">
          <cell r="B381">
            <v>2110</v>
          </cell>
          <cell r="C381" t="str">
            <v>4.50 수지구 죽전동 1196 (죽전새터공원)</v>
          </cell>
        </row>
        <row r="382">
          <cell r="B382">
            <v>100</v>
          </cell>
          <cell r="C382" t="str">
            <v>SPEED DOME CAMERA 설치</v>
          </cell>
          <cell r="D382" t="str">
            <v>2.0 Megapixel</v>
          </cell>
          <cell r="E382">
            <v>1</v>
          </cell>
          <cell r="F382" t="str">
            <v>EA</v>
          </cell>
          <cell r="G382">
            <v>3000000</v>
          </cell>
          <cell r="H382">
            <v>3000000</v>
          </cell>
          <cell r="I382">
            <v>118305</v>
          </cell>
          <cell r="J382">
            <v>118305</v>
          </cell>
          <cell r="K382">
            <v>0</v>
          </cell>
          <cell r="L382">
            <v>0</v>
          </cell>
        </row>
        <row r="383">
          <cell r="B383">
            <v>102</v>
          </cell>
          <cell r="C383" t="str">
            <v>고정형 카메라 설치</v>
          </cell>
          <cell r="D383" t="str">
            <v>2.0 Megapixel, IR일체형</v>
          </cell>
          <cell r="E383">
            <v>3</v>
          </cell>
          <cell r="F383" t="str">
            <v>EA</v>
          </cell>
          <cell r="G383">
            <v>800000</v>
          </cell>
          <cell r="H383">
            <v>2400000</v>
          </cell>
          <cell r="I383">
            <v>100576</v>
          </cell>
          <cell r="J383">
            <v>301728</v>
          </cell>
          <cell r="K383">
            <v>0</v>
          </cell>
          <cell r="L383">
            <v>0</v>
          </cell>
        </row>
        <row r="384">
          <cell r="B384">
            <v>115</v>
          </cell>
          <cell r="C384" t="str">
            <v>광 스위치 설치</v>
          </cell>
          <cell r="D384" t="str">
            <v xml:space="preserve">싱글모드 1포트, TP Port : 7포트 </v>
          </cell>
          <cell r="E384">
            <v>1</v>
          </cell>
          <cell r="F384" t="str">
            <v>EA</v>
          </cell>
          <cell r="G384">
            <v>300000</v>
          </cell>
          <cell r="H384">
            <v>300000</v>
          </cell>
          <cell r="I384">
            <v>73483</v>
          </cell>
          <cell r="J384">
            <v>73483</v>
          </cell>
          <cell r="K384">
            <v>0</v>
          </cell>
          <cell r="L384">
            <v>0</v>
          </cell>
        </row>
        <row r="385">
          <cell r="B385" t="str">
            <v>비상벨경광등 및 스피커 연결, 볼륨조절, MIC, 방수버튼</v>
          </cell>
          <cell r="C385" t="str">
            <v>비상벨</v>
          </cell>
          <cell r="D385" t="str">
            <v>경광등 및 스피커 연결, 볼륨조절, MIC, 방수버튼</v>
          </cell>
          <cell r="E385">
            <v>1</v>
          </cell>
          <cell r="F385" t="str">
            <v>EA</v>
          </cell>
          <cell r="G385">
            <v>863637</v>
          </cell>
          <cell r="H385">
            <v>863637</v>
          </cell>
          <cell r="J385">
            <v>0</v>
          </cell>
          <cell r="L385">
            <v>0</v>
          </cell>
        </row>
        <row r="387">
          <cell r="B387">
            <v>3110</v>
          </cell>
          <cell r="D387" t="str">
            <v>계</v>
          </cell>
          <cell r="H387">
            <v>6563637</v>
          </cell>
          <cell r="J387">
            <v>493516</v>
          </cell>
          <cell r="K387">
            <v>0</v>
          </cell>
          <cell r="L387">
            <v>0</v>
          </cell>
        </row>
        <row r="389">
          <cell r="B389">
            <v>2111</v>
          </cell>
          <cell r="C389" t="str">
            <v>4.51 기흥구 보정동 1341 이마트 뒷편 탄천2교 앞 사거리, 1289 푸르네공원</v>
          </cell>
        </row>
        <row r="390">
          <cell r="B390">
            <v>100</v>
          </cell>
          <cell r="C390" t="str">
            <v>SPEED DOME CAMERA 설치</v>
          </cell>
          <cell r="D390" t="str">
            <v>2.0 Megapixel</v>
          </cell>
          <cell r="E390">
            <v>1</v>
          </cell>
          <cell r="F390" t="str">
            <v>EA</v>
          </cell>
          <cell r="G390">
            <v>3000000</v>
          </cell>
          <cell r="H390">
            <v>3000000</v>
          </cell>
          <cell r="I390">
            <v>118305</v>
          </cell>
          <cell r="J390">
            <v>118305</v>
          </cell>
          <cell r="K390">
            <v>0</v>
          </cell>
          <cell r="L390">
            <v>0</v>
          </cell>
        </row>
        <row r="391">
          <cell r="B391">
            <v>102</v>
          </cell>
          <cell r="C391" t="str">
            <v>고정형 카메라 설치</v>
          </cell>
          <cell r="D391" t="str">
            <v>2.0 Megapixel, IR일체형</v>
          </cell>
          <cell r="E391">
            <v>4</v>
          </cell>
          <cell r="F391" t="str">
            <v>EA</v>
          </cell>
          <cell r="G391">
            <v>800000</v>
          </cell>
          <cell r="H391">
            <v>3200000</v>
          </cell>
          <cell r="I391">
            <v>100576</v>
          </cell>
          <cell r="J391">
            <v>402304</v>
          </cell>
          <cell r="K391">
            <v>0</v>
          </cell>
          <cell r="L391">
            <v>0</v>
          </cell>
        </row>
        <row r="392">
          <cell r="B392">
            <v>115</v>
          </cell>
          <cell r="C392" t="str">
            <v>광 스위치 설치</v>
          </cell>
          <cell r="D392" t="str">
            <v xml:space="preserve">싱글모드 1포트, TP Port : 7포트 </v>
          </cell>
          <cell r="E392">
            <v>1</v>
          </cell>
          <cell r="F392" t="str">
            <v>EA</v>
          </cell>
          <cell r="G392">
            <v>300000</v>
          </cell>
          <cell r="H392">
            <v>300000</v>
          </cell>
          <cell r="I392">
            <v>73483</v>
          </cell>
          <cell r="J392">
            <v>73483</v>
          </cell>
          <cell r="K392">
            <v>0</v>
          </cell>
          <cell r="L392">
            <v>0</v>
          </cell>
        </row>
        <row r="393">
          <cell r="B393" t="str">
            <v>비상벨경광등 및 스피커 연결, 볼륨조절, MIC, 방수버튼</v>
          </cell>
          <cell r="C393" t="str">
            <v>비상벨</v>
          </cell>
          <cell r="D393" t="str">
            <v>경광등 및 스피커 연결, 볼륨조절, MIC, 방수버튼</v>
          </cell>
          <cell r="E393">
            <v>1</v>
          </cell>
          <cell r="F393" t="str">
            <v>EA</v>
          </cell>
          <cell r="G393">
            <v>863637</v>
          </cell>
          <cell r="H393">
            <v>863637</v>
          </cell>
          <cell r="J393">
            <v>0</v>
          </cell>
          <cell r="L393">
            <v>0</v>
          </cell>
        </row>
        <row r="395">
          <cell r="B395">
            <v>3111</v>
          </cell>
          <cell r="D395" t="str">
            <v>계</v>
          </cell>
          <cell r="H395">
            <v>7363637</v>
          </cell>
          <cell r="J395">
            <v>594092</v>
          </cell>
          <cell r="K395">
            <v>0</v>
          </cell>
          <cell r="L395">
            <v>0</v>
          </cell>
        </row>
        <row r="396">
          <cell r="B396">
            <v>2112</v>
          </cell>
          <cell r="C396" t="str">
            <v>4.52 수지구 죽전동 1246-8 (대일초교 앞 빌라)</v>
          </cell>
        </row>
        <row r="397">
          <cell r="B397">
            <v>100</v>
          </cell>
          <cell r="C397" t="str">
            <v>SPEED DOME CAMERA 설치</v>
          </cell>
          <cell r="D397" t="str">
            <v>2.0 Megapixel</v>
          </cell>
          <cell r="E397">
            <v>1</v>
          </cell>
          <cell r="F397" t="str">
            <v>EA</v>
          </cell>
          <cell r="G397">
            <v>3000000</v>
          </cell>
          <cell r="H397">
            <v>3000000</v>
          </cell>
          <cell r="I397">
            <v>118305</v>
          </cell>
          <cell r="J397">
            <v>118305</v>
          </cell>
          <cell r="K397">
            <v>0</v>
          </cell>
          <cell r="L397">
            <v>0</v>
          </cell>
        </row>
        <row r="398">
          <cell r="B398">
            <v>102</v>
          </cell>
          <cell r="C398" t="str">
            <v>고정형 카메라 설치</v>
          </cell>
          <cell r="D398" t="str">
            <v>2.0 Megapixel, IR일체형</v>
          </cell>
          <cell r="E398">
            <v>3</v>
          </cell>
          <cell r="F398" t="str">
            <v>EA</v>
          </cell>
          <cell r="G398">
            <v>800000</v>
          </cell>
          <cell r="H398">
            <v>2400000</v>
          </cell>
          <cell r="I398">
            <v>100576</v>
          </cell>
          <cell r="J398">
            <v>301728</v>
          </cell>
          <cell r="K398">
            <v>0</v>
          </cell>
          <cell r="L398">
            <v>0</v>
          </cell>
        </row>
        <row r="399">
          <cell r="B399">
            <v>115</v>
          </cell>
          <cell r="C399" t="str">
            <v>광 스위치 설치</v>
          </cell>
          <cell r="D399" t="str">
            <v xml:space="preserve">싱글모드 1포트, TP Port : 7포트 </v>
          </cell>
          <cell r="E399">
            <v>1</v>
          </cell>
          <cell r="F399" t="str">
            <v>EA</v>
          </cell>
          <cell r="G399">
            <v>300000</v>
          </cell>
          <cell r="H399">
            <v>300000</v>
          </cell>
          <cell r="I399">
            <v>73483</v>
          </cell>
          <cell r="J399">
            <v>73483</v>
          </cell>
          <cell r="K399">
            <v>0</v>
          </cell>
          <cell r="L399">
            <v>0</v>
          </cell>
        </row>
        <row r="400">
          <cell r="B400" t="str">
            <v>비상벨경광등 및 스피커 연결, 볼륨조절, MIC, 방수버튼</v>
          </cell>
          <cell r="C400" t="str">
            <v>비상벨</v>
          </cell>
          <cell r="D400" t="str">
            <v>경광등 및 스피커 연결, 볼륨조절, MIC, 방수버튼</v>
          </cell>
          <cell r="E400">
            <v>1</v>
          </cell>
          <cell r="F400" t="str">
            <v>EA</v>
          </cell>
          <cell r="G400">
            <v>863637</v>
          </cell>
          <cell r="H400">
            <v>863637</v>
          </cell>
          <cell r="J400">
            <v>0</v>
          </cell>
          <cell r="L400">
            <v>0</v>
          </cell>
        </row>
        <row r="402">
          <cell r="B402">
            <v>3112</v>
          </cell>
          <cell r="D402" t="str">
            <v>계</v>
          </cell>
          <cell r="H402">
            <v>6563637</v>
          </cell>
          <cell r="J402">
            <v>493516</v>
          </cell>
          <cell r="K402">
            <v>0</v>
          </cell>
          <cell r="L402">
            <v>0</v>
          </cell>
        </row>
        <row r="403">
          <cell r="B403">
            <v>2113</v>
          </cell>
          <cell r="C403" t="str">
            <v>4.53 수지구 죽전동 1070-9 (죽전1동 죽전체육공원입구)</v>
          </cell>
        </row>
        <row r="404">
          <cell r="B404">
            <v>100</v>
          </cell>
          <cell r="C404" t="str">
            <v>SPEED DOME CAMERA 설치</v>
          </cell>
          <cell r="D404" t="str">
            <v>2.0 Megapixel</v>
          </cell>
          <cell r="E404">
            <v>1</v>
          </cell>
          <cell r="F404" t="str">
            <v>EA</v>
          </cell>
          <cell r="G404">
            <v>3000000</v>
          </cell>
          <cell r="H404">
            <v>3000000</v>
          </cell>
          <cell r="I404">
            <v>118305</v>
          </cell>
          <cell r="J404">
            <v>118305</v>
          </cell>
          <cell r="K404">
            <v>0</v>
          </cell>
          <cell r="L404">
            <v>0</v>
          </cell>
        </row>
        <row r="405">
          <cell r="B405">
            <v>102</v>
          </cell>
          <cell r="C405" t="str">
            <v>고정형 카메라 설치</v>
          </cell>
          <cell r="D405" t="str">
            <v>2.0 Megapixel, IR일체형</v>
          </cell>
          <cell r="E405">
            <v>4</v>
          </cell>
          <cell r="F405" t="str">
            <v>EA</v>
          </cell>
          <cell r="G405">
            <v>800000</v>
          </cell>
          <cell r="H405">
            <v>3200000</v>
          </cell>
          <cell r="I405">
            <v>100576</v>
          </cell>
          <cell r="J405">
            <v>402304</v>
          </cell>
          <cell r="K405">
            <v>0</v>
          </cell>
          <cell r="L405">
            <v>0</v>
          </cell>
        </row>
        <row r="406">
          <cell r="B406">
            <v>115</v>
          </cell>
          <cell r="C406" t="str">
            <v>광 스위치 설치</v>
          </cell>
          <cell r="D406" t="str">
            <v xml:space="preserve">싱글모드 1포트, TP Port : 7포트 </v>
          </cell>
          <cell r="E406">
            <v>1</v>
          </cell>
          <cell r="F406" t="str">
            <v>EA</v>
          </cell>
          <cell r="G406">
            <v>300000</v>
          </cell>
          <cell r="H406">
            <v>300000</v>
          </cell>
          <cell r="I406">
            <v>73483</v>
          </cell>
          <cell r="J406">
            <v>73483</v>
          </cell>
          <cell r="K406">
            <v>0</v>
          </cell>
          <cell r="L406">
            <v>0</v>
          </cell>
        </row>
        <row r="407">
          <cell r="B407" t="str">
            <v>비상벨경광등 및 스피커 연결, 볼륨조절, MIC, 방수버튼</v>
          </cell>
          <cell r="C407" t="str">
            <v>비상벨</v>
          </cell>
          <cell r="D407" t="str">
            <v>경광등 및 스피커 연결, 볼륨조절, MIC, 방수버튼</v>
          </cell>
          <cell r="E407">
            <v>1</v>
          </cell>
          <cell r="F407" t="str">
            <v>EA</v>
          </cell>
          <cell r="G407">
            <v>863637</v>
          </cell>
          <cell r="H407">
            <v>863637</v>
          </cell>
          <cell r="J407">
            <v>0</v>
          </cell>
          <cell r="L407">
            <v>0</v>
          </cell>
        </row>
        <row r="409">
          <cell r="B409">
            <v>3113</v>
          </cell>
          <cell r="D409" t="str">
            <v>계</v>
          </cell>
          <cell r="H409">
            <v>7363637</v>
          </cell>
          <cell r="J409">
            <v>594092</v>
          </cell>
          <cell r="K409">
            <v>0</v>
          </cell>
          <cell r="L409">
            <v>0</v>
          </cell>
        </row>
        <row r="411">
          <cell r="B411">
            <v>2114</v>
          </cell>
          <cell r="C411" t="str">
            <v>4.54 수지구 죽전동 856 (충성교회 앞)</v>
          </cell>
        </row>
        <row r="412">
          <cell r="B412">
            <v>100</v>
          </cell>
          <cell r="C412" t="str">
            <v>SPEED DOME CAMERA 설치</v>
          </cell>
          <cell r="D412" t="str">
            <v>2.0 Megapixel</v>
          </cell>
          <cell r="E412">
            <v>1</v>
          </cell>
          <cell r="F412" t="str">
            <v>EA</v>
          </cell>
          <cell r="G412">
            <v>3000000</v>
          </cell>
          <cell r="H412">
            <v>3000000</v>
          </cell>
          <cell r="I412">
            <v>118305</v>
          </cell>
          <cell r="J412">
            <v>118305</v>
          </cell>
          <cell r="K412">
            <v>0</v>
          </cell>
          <cell r="L412">
            <v>0</v>
          </cell>
        </row>
        <row r="413">
          <cell r="B413">
            <v>102</v>
          </cell>
          <cell r="C413" t="str">
            <v>고정형 카메라 설치</v>
          </cell>
          <cell r="D413" t="str">
            <v>2.0 Megapixel, IR일체형</v>
          </cell>
          <cell r="E413">
            <v>3</v>
          </cell>
          <cell r="F413" t="str">
            <v>EA</v>
          </cell>
          <cell r="G413">
            <v>800000</v>
          </cell>
          <cell r="H413">
            <v>2400000</v>
          </cell>
          <cell r="I413">
            <v>100576</v>
          </cell>
          <cell r="J413">
            <v>301728</v>
          </cell>
          <cell r="K413">
            <v>0</v>
          </cell>
          <cell r="L413">
            <v>0</v>
          </cell>
        </row>
        <row r="414">
          <cell r="B414">
            <v>115</v>
          </cell>
          <cell r="C414" t="str">
            <v>광 스위치 설치</v>
          </cell>
          <cell r="D414" t="str">
            <v xml:space="preserve">싱글모드 1포트, TP Port : 7포트 </v>
          </cell>
          <cell r="E414">
            <v>1</v>
          </cell>
          <cell r="F414" t="str">
            <v>EA</v>
          </cell>
          <cell r="G414">
            <v>300000</v>
          </cell>
          <cell r="H414">
            <v>300000</v>
          </cell>
          <cell r="I414">
            <v>73483</v>
          </cell>
          <cell r="J414">
            <v>73483</v>
          </cell>
          <cell r="K414">
            <v>0</v>
          </cell>
          <cell r="L414">
            <v>0</v>
          </cell>
        </row>
        <row r="415">
          <cell r="B415" t="str">
            <v>비상벨경광등 및 스피커 연결, 볼륨조절, MIC, 방수버튼</v>
          </cell>
          <cell r="C415" t="str">
            <v>비상벨</v>
          </cell>
          <cell r="D415" t="str">
            <v>경광등 및 스피커 연결, 볼륨조절, MIC, 방수버튼</v>
          </cell>
          <cell r="E415">
            <v>1</v>
          </cell>
          <cell r="F415" t="str">
            <v>EA</v>
          </cell>
          <cell r="G415">
            <v>863637</v>
          </cell>
          <cell r="H415">
            <v>863637</v>
          </cell>
          <cell r="J415">
            <v>0</v>
          </cell>
          <cell r="L415">
            <v>0</v>
          </cell>
        </row>
        <row r="417">
          <cell r="B417">
            <v>3114</v>
          </cell>
          <cell r="D417" t="str">
            <v>계</v>
          </cell>
          <cell r="H417">
            <v>6563637</v>
          </cell>
          <cell r="J417">
            <v>493516</v>
          </cell>
          <cell r="K417">
            <v>0</v>
          </cell>
          <cell r="L417">
            <v>0</v>
          </cell>
        </row>
        <row r="419">
          <cell r="B419">
            <v>2115</v>
          </cell>
          <cell r="C419" t="str">
            <v>4.55 수지구 풍덕천동 551-5 거북상가 앞, 수지초 방향</v>
          </cell>
        </row>
        <row r="420">
          <cell r="B420">
            <v>100</v>
          </cell>
          <cell r="C420" t="str">
            <v>SPEED DOME CAMERA 설치</v>
          </cell>
          <cell r="D420" t="str">
            <v>2.0 Megapixel</v>
          </cell>
          <cell r="E420">
            <v>1</v>
          </cell>
          <cell r="F420" t="str">
            <v>EA</v>
          </cell>
          <cell r="G420">
            <v>3000000</v>
          </cell>
          <cell r="H420">
            <v>3000000</v>
          </cell>
          <cell r="I420">
            <v>118305</v>
          </cell>
          <cell r="J420">
            <v>118305</v>
          </cell>
          <cell r="K420">
            <v>0</v>
          </cell>
          <cell r="L420">
            <v>0</v>
          </cell>
        </row>
        <row r="421">
          <cell r="B421">
            <v>102</v>
          </cell>
          <cell r="C421" t="str">
            <v>고정형 카메라 설치</v>
          </cell>
          <cell r="D421" t="str">
            <v>2.0 Megapixel, IR일체형</v>
          </cell>
          <cell r="E421">
            <v>4</v>
          </cell>
          <cell r="F421" t="str">
            <v>EA</v>
          </cell>
          <cell r="G421">
            <v>800000</v>
          </cell>
          <cell r="H421">
            <v>3200000</v>
          </cell>
          <cell r="I421">
            <v>100576</v>
          </cell>
          <cell r="J421">
            <v>402304</v>
          </cell>
          <cell r="K421">
            <v>0</v>
          </cell>
          <cell r="L421">
            <v>0</v>
          </cell>
        </row>
        <row r="422">
          <cell r="B422">
            <v>115</v>
          </cell>
          <cell r="C422" t="str">
            <v>광 스위치 설치</v>
          </cell>
          <cell r="D422" t="str">
            <v xml:space="preserve">싱글모드 1포트, TP Port : 7포트 </v>
          </cell>
          <cell r="E422">
            <v>1</v>
          </cell>
          <cell r="F422" t="str">
            <v>EA</v>
          </cell>
          <cell r="G422">
            <v>300000</v>
          </cell>
          <cell r="H422">
            <v>300000</v>
          </cell>
          <cell r="I422">
            <v>73483</v>
          </cell>
          <cell r="J422">
            <v>73483</v>
          </cell>
          <cell r="K422">
            <v>0</v>
          </cell>
          <cell r="L422">
            <v>0</v>
          </cell>
        </row>
        <row r="423">
          <cell r="B423" t="str">
            <v>비상벨경광등 및 스피커 연결, 볼륨조절, MIC, 방수버튼</v>
          </cell>
          <cell r="C423" t="str">
            <v>비상벨</v>
          </cell>
          <cell r="D423" t="str">
            <v>경광등 및 스피커 연결, 볼륨조절, MIC, 방수버튼</v>
          </cell>
          <cell r="E423">
            <v>1</v>
          </cell>
          <cell r="F423" t="str">
            <v>EA</v>
          </cell>
          <cell r="G423">
            <v>863637</v>
          </cell>
          <cell r="H423">
            <v>863637</v>
          </cell>
          <cell r="J423">
            <v>0</v>
          </cell>
          <cell r="L423">
            <v>0</v>
          </cell>
        </row>
        <row r="425">
          <cell r="B425">
            <v>3115</v>
          </cell>
          <cell r="D425" t="str">
            <v>계</v>
          </cell>
          <cell r="H425">
            <v>7363637</v>
          </cell>
          <cell r="J425">
            <v>594092</v>
          </cell>
          <cell r="K425">
            <v>0</v>
          </cell>
          <cell r="L425">
            <v>0</v>
          </cell>
        </row>
        <row r="427">
          <cell r="B427">
            <v>2116</v>
          </cell>
          <cell r="C427" t="str">
            <v>4.56 수지구 풍덕천동 663-1 삼풍동공원 (삼성4차 105동 뒤 어린이 놀이터)</v>
          </cell>
        </row>
        <row r="428">
          <cell r="B428">
            <v>100</v>
          </cell>
          <cell r="C428" t="str">
            <v>SPEED DOME CAMERA 설치</v>
          </cell>
          <cell r="D428" t="str">
            <v>2.0 Megapixel</v>
          </cell>
          <cell r="E428">
            <v>1</v>
          </cell>
          <cell r="F428" t="str">
            <v>EA</v>
          </cell>
          <cell r="G428">
            <v>3000000</v>
          </cell>
          <cell r="H428">
            <v>3000000</v>
          </cell>
          <cell r="I428">
            <v>118305</v>
          </cell>
          <cell r="J428">
            <v>118305</v>
          </cell>
          <cell r="K428">
            <v>0</v>
          </cell>
          <cell r="L428">
            <v>0</v>
          </cell>
        </row>
        <row r="429">
          <cell r="B429">
            <v>102</v>
          </cell>
          <cell r="C429" t="str">
            <v>고정형 카메라 설치</v>
          </cell>
          <cell r="D429" t="str">
            <v>2.0 Megapixel, IR일체형</v>
          </cell>
          <cell r="E429">
            <v>4</v>
          </cell>
          <cell r="F429" t="str">
            <v>EA</v>
          </cell>
          <cell r="G429">
            <v>800000</v>
          </cell>
          <cell r="H429">
            <v>3200000</v>
          </cell>
          <cell r="I429">
            <v>100576</v>
          </cell>
          <cell r="J429">
            <v>402304</v>
          </cell>
          <cell r="K429">
            <v>0</v>
          </cell>
          <cell r="L429">
            <v>0</v>
          </cell>
        </row>
        <row r="430">
          <cell r="B430">
            <v>115</v>
          </cell>
          <cell r="C430" t="str">
            <v>광 스위치 설치</v>
          </cell>
          <cell r="D430" t="str">
            <v xml:space="preserve">싱글모드 1포트, TP Port : 7포트 </v>
          </cell>
          <cell r="E430">
            <v>1</v>
          </cell>
          <cell r="F430" t="str">
            <v>EA</v>
          </cell>
          <cell r="G430">
            <v>300000</v>
          </cell>
          <cell r="H430">
            <v>300000</v>
          </cell>
          <cell r="I430">
            <v>73483</v>
          </cell>
          <cell r="J430">
            <v>73483</v>
          </cell>
          <cell r="K430">
            <v>0</v>
          </cell>
          <cell r="L430">
            <v>0</v>
          </cell>
        </row>
        <row r="431">
          <cell r="B431" t="str">
            <v>비상벨경광등 및 스피커 연결, 볼륨조절, MIC, 방수버튼</v>
          </cell>
          <cell r="C431" t="str">
            <v>비상벨</v>
          </cell>
          <cell r="D431" t="str">
            <v>경광등 및 스피커 연결, 볼륨조절, MIC, 방수버튼</v>
          </cell>
          <cell r="E431">
            <v>1</v>
          </cell>
          <cell r="F431" t="str">
            <v>EA</v>
          </cell>
          <cell r="G431">
            <v>863637</v>
          </cell>
          <cell r="H431">
            <v>863637</v>
          </cell>
          <cell r="J431">
            <v>0</v>
          </cell>
          <cell r="L431">
            <v>0</v>
          </cell>
        </row>
        <row r="433">
          <cell r="B433">
            <v>3116</v>
          </cell>
          <cell r="D433" t="str">
            <v>계</v>
          </cell>
          <cell r="H433">
            <v>7363637</v>
          </cell>
          <cell r="J433">
            <v>594092</v>
          </cell>
          <cell r="K433">
            <v>0</v>
          </cell>
          <cell r="L433">
            <v>0</v>
          </cell>
        </row>
        <row r="435">
          <cell r="B435">
            <v>2117</v>
          </cell>
          <cell r="C435" t="str">
            <v>4.57 처인구 백암면 백봉리 213-1 (백봉홈타운빌라 인근)</v>
          </cell>
        </row>
        <row r="436">
          <cell r="B436">
            <v>100</v>
          </cell>
          <cell r="C436" t="str">
            <v>SPEED DOME CAMERA 설치</v>
          </cell>
          <cell r="D436" t="str">
            <v>2.0 Megapixel</v>
          </cell>
          <cell r="E436">
            <v>1</v>
          </cell>
          <cell r="F436" t="str">
            <v>EA</v>
          </cell>
          <cell r="G436">
            <v>3000000</v>
          </cell>
          <cell r="H436">
            <v>3000000</v>
          </cell>
          <cell r="I436">
            <v>118305</v>
          </cell>
          <cell r="J436">
            <v>118305</v>
          </cell>
          <cell r="K436">
            <v>0</v>
          </cell>
          <cell r="L436">
            <v>0</v>
          </cell>
        </row>
        <row r="437">
          <cell r="B437">
            <v>102</v>
          </cell>
          <cell r="C437" t="str">
            <v>고정형 카메라 설치</v>
          </cell>
          <cell r="D437" t="str">
            <v>2.0 Megapixel, IR일체형</v>
          </cell>
          <cell r="E437">
            <v>3</v>
          </cell>
          <cell r="F437" t="str">
            <v>EA</v>
          </cell>
          <cell r="G437">
            <v>800000</v>
          </cell>
          <cell r="H437">
            <v>2400000</v>
          </cell>
          <cell r="I437">
            <v>100576</v>
          </cell>
          <cell r="J437">
            <v>301728</v>
          </cell>
          <cell r="K437">
            <v>0</v>
          </cell>
          <cell r="L437">
            <v>0</v>
          </cell>
        </row>
        <row r="438">
          <cell r="B438">
            <v>115</v>
          </cell>
          <cell r="C438" t="str">
            <v>광 스위치 설치</v>
          </cell>
          <cell r="D438" t="str">
            <v xml:space="preserve">싱글모드 1포트, TP Port : 7포트 </v>
          </cell>
          <cell r="E438">
            <v>1</v>
          </cell>
          <cell r="F438" t="str">
            <v>EA</v>
          </cell>
          <cell r="G438">
            <v>300000</v>
          </cell>
          <cell r="H438">
            <v>300000</v>
          </cell>
          <cell r="I438">
            <v>73483</v>
          </cell>
          <cell r="J438">
            <v>73483</v>
          </cell>
          <cell r="K438">
            <v>0</v>
          </cell>
          <cell r="L438">
            <v>0</v>
          </cell>
        </row>
        <row r="439">
          <cell r="B439" t="str">
            <v>비상벨경광등 및 스피커 연결, 볼륨조절, MIC, 방수버튼</v>
          </cell>
          <cell r="C439" t="str">
            <v>비상벨</v>
          </cell>
          <cell r="D439" t="str">
            <v>경광등 및 스피커 연결, 볼륨조절, MIC, 방수버튼</v>
          </cell>
          <cell r="E439">
            <v>1</v>
          </cell>
          <cell r="F439" t="str">
            <v>EA</v>
          </cell>
          <cell r="G439">
            <v>863637</v>
          </cell>
          <cell r="H439">
            <v>863637</v>
          </cell>
          <cell r="J439">
            <v>0</v>
          </cell>
          <cell r="L439">
            <v>0</v>
          </cell>
        </row>
        <row r="441">
          <cell r="B441">
            <v>3117</v>
          </cell>
          <cell r="D441" t="str">
            <v>계</v>
          </cell>
          <cell r="H441">
            <v>6563637</v>
          </cell>
          <cell r="J441">
            <v>493516</v>
          </cell>
          <cell r="K441">
            <v>0</v>
          </cell>
          <cell r="L441">
            <v>0</v>
          </cell>
        </row>
        <row r="442">
          <cell r="B442">
            <v>2118</v>
          </cell>
          <cell r="C442" t="str">
            <v>4.58 처인구 포곡읍 전대리 354-8 (포곡어린이집 앞)</v>
          </cell>
        </row>
        <row r="443">
          <cell r="B443">
            <v>100</v>
          </cell>
          <cell r="C443" t="str">
            <v>SPEED DOME CAMERA 설치</v>
          </cell>
          <cell r="D443" t="str">
            <v>2.0 Megapixel</v>
          </cell>
          <cell r="E443">
            <v>1</v>
          </cell>
          <cell r="F443" t="str">
            <v>EA</v>
          </cell>
          <cell r="G443">
            <v>3000000</v>
          </cell>
          <cell r="H443">
            <v>3000000</v>
          </cell>
          <cell r="I443">
            <v>118305</v>
          </cell>
          <cell r="J443">
            <v>118305</v>
          </cell>
          <cell r="K443">
            <v>0</v>
          </cell>
          <cell r="L443">
            <v>0</v>
          </cell>
        </row>
        <row r="444">
          <cell r="B444">
            <v>102</v>
          </cell>
          <cell r="C444" t="str">
            <v>고정형 카메라 설치</v>
          </cell>
          <cell r="D444" t="str">
            <v>2.0 Megapixel, IR일체형</v>
          </cell>
          <cell r="E444">
            <v>4</v>
          </cell>
          <cell r="F444" t="str">
            <v>EA</v>
          </cell>
          <cell r="G444">
            <v>800000</v>
          </cell>
          <cell r="H444">
            <v>3200000</v>
          </cell>
          <cell r="I444">
            <v>100576</v>
          </cell>
          <cell r="J444">
            <v>402304</v>
          </cell>
          <cell r="K444">
            <v>0</v>
          </cell>
          <cell r="L444">
            <v>0</v>
          </cell>
        </row>
        <row r="445">
          <cell r="B445">
            <v>115</v>
          </cell>
          <cell r="C445" t="str">
            <v>광 스위치 설치</v>
          </cell>
          <cell r="D445" t="str">
            <v xml:space="preserve">싱글모드 1포트, TP Port : 7포트 </v>
          </cell>
          <cell r="E445">
            <v>1</v>
          </cell>
          <cell r="F445" t="str">
            <v>EA</v>
          </cell>
          <cell r="G445">
            <v>300000</v>
          </cell>
          <cell r="H445">
            <v>300000</v>
          </cell>
          <cell r="I445">
            <v>73483</v>
          </cell>
          <cell r="J445">
            <v>73483</v>
          </cell>
          <cell r="K445">
            <v>0</v>
          </cell>
          <cell r="L445">
            <v>0</v>
          </cell>
        </row>
        <row r="446">
          <cell r="B446" t="str">
            <v>비상벨경광등 및 스피커 연결, 볼륨조절, MIC, 방수버튼</v>
          </cell>
          <cell r="C446" t="str">
            <v>비상벨</v>
          </cell>
          <cell r="D446" t="str">
            <v>경광등 및 스피커 연결, 볼륨조절, MIC, 방수버튼</v>
          </cell>
          <cell r="E446">
            <v>1</v>
          </cell>
          <cell r="F446" t="str">
            <v>EA</v>
          </cell>
          <cell r="G446">
            <v>863637</v>
          </cell>
          <cell r="H446">
            <v>863637</v>
          </cell>
          <cell r="J446">
            <v>0</v>
          </cell>
          <cell r="L446">
            <v>0</v>
          </cell>
        </row>
        <row r="448">
          <cell r="B448">
            <v>3118</v>
          </cell>
          <cell r="D448" t="str">
            <v>계</v>
          </cell>
          <cell r="H448">
            <v>7363637</v>
          </cell>
          <cell r="J448">
            <v>594092</v>
          </cell>
          <cell r="K448">
            <v>0</v>
          </cell>
          <cell r="L448">
            <v>0</v>
          </cell>
        </row>
        <row r="450">
          <cell r="B450">
            <v>2119</v>
          </cell>
          <cell r="C450" t="str">
            <v>4.59 기흥구 구갈동 38 세종그랑시아,롯데캐슬 뒷길</v>
          </cell>
        </row>
        <row r="451">
          <cell r="B451">
            <v>100</v>
          </cell>
          <cell r="C451" t="str">
            <v>SPEED DOME CAMERA 설치</v>
          </cell>
          <cell r="D451" t="str">
            <v>2.0 Megapixel</v>
          </cell>
          <cell r="E451">
            <v>1</v>
          </cell>
          <cell r="F451" t="str">
            <v>EA</v>
          </cell>
          <cell r="G451">
            <v>3000000</v>
          </cell>
          <cell r="H451">
            <v>3000000</v>
          </cell>
          <cell r="I451">
            <v>118305</v>
          </cell>
          <cell r="J451">
            <v>118305</v>
          </cell>
          <cell r="K451">
            <v>0</v>
          </cell>
          <cell r="L451">
            <v>0</v>
          </cell>
        </row>
        <row r="452">
          <cell r="B452">
            <v>102</v>
          </cell>
          <cell r="C452" t="str">
            <v>고정형 카메라 설치</v>
          </cell>
          <cell r="D452" t="str">
            <v>2.0 Megapixel, IR일체형</v>
          </cell>
          <cell r="E452">
            <v>3</v>
          </cell>
          <cell r="F452" t="str">
            <v>EA</v>
          </cell>
          <cell r="G452">
            <v>800000</v>
          </cell>
          <cell r="H452">
            <v>2400000</v>
          </cell>
          <cell r="I452">
            <v>100576</v>
          </cell>
          <cell r="J452">
            <v>301728</v>
          </cell>
          <cell r="K452">
            <v>0</v>
          </cell>
          <cell r="L452">
            <v>0</v>
          </cell>
        </row>
        <row r="453">
          <cell r="B453">
            <v>115</v>
          </cell>
          <cell r="C453" t="str">
            <v>광 스위치 설치</v>
          </cell>
          <cell r="D453" t="str">
            <v xml:space="preserve">싱글모드 1포트, TP Port : 7포트 </v>
          </cell>
          <cell r="E453">
            <v>1</v>
          </cell>
          <cell r="F453" t="str">
            <v>EA</v>
          </cell>
          <cell r="G453">
            <v>300000</v>
          </cell>
          <cell r="H453">
            <v>300000</v>
          </cell>
          <cell r="I453">
            <v>73483</v>
          </cell>
          <cell r="J453">
            <v>73483</v>
          </cell>
          <cell r="K453">
            <v>0</v>
          </cell>
          <cell r="L453">
            <v>0</v>
          </cell>
        </row>
        <row r="454">
          <cell r="B454" t="str">
            <v>비상벨경광등 및 스피커 연결, 볼륨조절, MIC, 방수버튼</v>
          </cell>
          <cell r="C454" t="str">
            <v>비상벨</v>
          </cell>
          <cell r="D454" t="str">
            <v>경광등 및 스피커 연결, 볼륨조절, MIC, 방수버튼</v>
          </cell>
          <cell r="E454">
            <v>1</v>
          </cell>
          <cell r="F454" t="str">
            <v>EA</v>
          </cell>
          <cell r="G454">
            <v>863637</v>
          </cell>
          <cell r="H454">
            <v>863637</v>
          </cell>
          <cell r="J454">
            <v>0</v>
          </cell>
          <cell r="L454">
            <v>0</v>
          </cell>
        </row>
        <row r="456">
          <cell r="B456">
            <v>3119</v>
          </cell>
          <cell r="D456" t="str">
            <v>계</v>
          </cell>
          <cell r="H456">
            <v>6563637</v>
          </cell>
          <cell r="J456">
            <v>493516</v>
          </cell>
          <cell r="K456">
            <v>0</v>
          </cell>
          <cell r="L456">
            <v>0</v>
          </cell>
        </row>
        <row r="458">
          <cell r="B458">
            <v>2120</v>
          </cell>
          <cell r="C458" t="str">
            <v>4.60 수지구 풍덕천동 666-6 (스타노래방 사거리)</v>
          </cell>
        </row>
        <row r="459">
          <cell r="B459">
            <v>100</v>
          </cell>
          <cell r="C459" t="str">
            <v>SPEED DOME CAMERA 설치</v>
          </cell>
          <cell r="D459" t="str">
            <v>2.0 Megapixel</v>
          </cell>
          <cell r="E459">
            <v>1</v>
          </cell>
          <cell r="F459" t="str">
            <v>EA</v>
          </cell>
          <cell r="G459">
            <v>3000000</v>
          </cell>
          <cell r="H459">
            <v>3000000</v>
          </cell>
          <cell r="I459">
            <v>118305</v>
          </cell>
          <cell r="J459">
            <v>118305</v>
          </cell>
          <cell r="K459">
            <v>0</v>
          </cell>
          <cell r="L459">
            <v>0</v>
          </cell>
        </row>
        <row r="460">
          <cell r="B460">
            <v>102</v>
          </cell>
          <cell r="C460" t="str">
            <v>고정형 카메라 설치</v>
          </cell>
          <cell r="D460" t="str">
            <v>2.0 Megapixel, IR일체형</v>
          </cell>
          <cell r="E460">
            <v>4</v>
          </cell>
          <cell r="F460" t="str">
            <v>EA</v>
          </cell>
          <cell r="G460">
            <v>800000</v>
          </cell>
          <cell r="H460">
            <v>3200000</v>
          </cell>
          <cell r="I460">
            <v>100576</v>
          </cell>
          <cell r="J460">
            <v>402304</v>
          </cell>
          <cell r="K460">
            <v>0</v>
          </cell>
          <cell r="L460">
            <v>0</v>
          </cell>
        </row>
        <row r="461">
          <cell r="B461">
            <v>115</v>
          </cell>
          <cell r="C461" t="str">
            <v>광 스위치 설치</v>
          </cell>
          <cell r="D461" t="str">
            <v xml:space="preserve">싱글모드 1포트, TP Port : 7포트 </v>
          </cell>
          <cell r="E461">
            <v>1</v>
          </cell>
          <cell r="F461" t="str">
            <v>EA</v>
          </cell>
          <cell r="G461">
            <v>300000</v>
          </cell>
          <cell r="H461">
            <v>300000</v>
          </cell>
          <cell r="I461">
            <v>73483</v>
          </cell>
          <cell r="J461">
            <v>73483</v>
          </cell>
          <cell r="K461">
            <v>0</v>
          </cell>
          <cell r="L461">
            <v>0</v>
          </cell>
        </row>
        <row r="462">
          <cell r="B462" t="str">
            <v>비상벨경광등 및 스피커 연결, 볼륨조절, MIC, 방수버튼</v>
          </cell>
          <cell r="C462" t="str">
            <v>비상벨</v>
          </cell>
          <cell r="D462" t="str">
            <v>경광등 및 스피커 연결, 볼륨조절, MIC, 방수버튼</v>
          </cell>
          <cell r="E462">
            <v>1</v>
          </cell>
          <cell r="F462" t="str">
            <v>EA</v>
          </cell>
          <cell r="G462">
            <v>863637</v>
          </cell>
          <cell r="H462">
            <v>863637</v>
          </cell>
          <cell r="J462">
            <v>0</v>
          </cell>
          <cell r="L462">
            <v>0</v>
          </cell>
        </row>
        <row r="464">
          <cell r="B464">
            <v>3120</v>
          </cell>
          <cell r="D464" t="str">
            <v>계</v>
          </cell>
          <cell r="H464">
            <v>7363637</v>
          </cell>
          <cell r="J464">
            <v>594092</v>
          </cell>
          <cell r="K464">
            <v>0</v>
          </cell>
          <cell r="L464">
            <v>0</v>
          </cell>
        </row>
      </sheetData>
      <sheetData sheetId="17"/>
      <sheetData sheetId="18"/>
      <sheetData sheetId="19">
        <row r="1">
          <cell r="C1" t="str">
            <v>폐   기   물   처   리   내   역   서</v>
          </cell>
        </row>
      </sheetData>
      <sheetData sheetId="20"/>
      <sheetData sheetId="21"/>
      <sheetData sheetId="22">
        <row r="2">
          <cell r="C2" t="str">
            <v>건명 : 2017 방범 CCTV 설치사업</v>
          </cell>
        </row>
      </sheetData>
      <sheetData sheetId="23"/>
      <sheetData sheetId="24">
        <row r="5">
          <cell r="A5">
            <v>1</v>
          </cell>
        </row>
      </sheetData>
      <sheetData sheetId="25"/>
      <sheetData sheetId="26">
        <row r="6">
          <cell r="R6" t="str">
            <v>SPEED DOME CAMERA2.0 Megapixel</v>
          </cell>
        </row>
      </sheetData>
      <sheetData sheetId="27"/>
      <sheetData sheetId="28">
        <row r="5">
          <cell r="B5" t="str">
            <v>작업반장</v>
          </cell>
        </row>
      </sheetData>
      <sheetData sheetId="29"/>
      <sheetData sheetId="30"/>
      <sheetData sheetId="31">
        <row r="3">
          <cell r="A3">
            <v>1</v>
          </cell>
        </row>
      </sheetData>
      <sheetData sheetId="32"/>
      <sheetData sheetId="33"/>
      <sheetData sheetId="34"/>
      <sheetData sheetId="35">
        <row r="1">
          <cell r="D1" t="str">
            <v>건명 : 2017 방범 CCTV 설치사업</v>
          </cell>
        </row>
      </sheetData>
      <sheetData sheetId="36"/>
      <sheetData sheetId="37">
        <row r="1">
          <cell r="D1" t="str">
            <v>건명 : 2017년 방범 CCTV 노후카메라 교체사업</v>
          </cell>
          <cell r="I1" t="str">
            <v>→ 
 시작</v>
          </cell>
          <cell r="P1" t="str">
            <v>→                
계속</v>
          </cell>
          <cell r="Q1" t="str">
            <v>←                
계속</v>
          </cell>
          <cell r="Z1" t="str">
            <v>→                
계속</v>
          </cell>
          <cell r="AA1" t="str">
            <v>←                
계속</v>
          </cell>
          <cell r="AI1" t="str">
            <v>←                
끝</v>
          </cell>
        </row>
        <row r="2">
          <cell r="D2" t="str">
            <v>명 칭</v>
          </cell>
          <cell r="E2" t="str">
            <v>규 격</v>
          </cell>
          <cell r="F2" t="str">
            <v>산출근거</v>
          </cell>
          <cell r="G2" t="str">
            <v>집계</v>
          </cell>
          <cell r="H2" t="str">
            <v>단위</v>
          </cell>
          <cell r="I2" t="str">
            <v>전원케이블</v>
          </cell>
          <cell r="L2" t="str">
            <v>스피커      케이블</v>
          </cell>
          <cell r="M2" t="str">
            <v>LAN 케이블</v>
          </cell>
          <cell r="Q2" t="str">
            <v>SPEED DOME CAMERA</v>
          </cell>
          <cell r="S2" t="str">
            <v>고정형 적외선 카메라</v>
          </cell>
          <cell r="T2" t="str">
            <v>돔카메라
고정용 브래킷</v>
          </cell>
          <cell r="V2" t="str">
            <v>고정형 카메라
브래킷</v>
          </cell>
          <cell r="W2" t="str">
            <v>스피커</v>
          </cell>
          <cell r="Y2" t="str">
            <v>경광등</v>
          </cell>
          <cell r="AA2" t="str">
            <v>비상벨</v>
          </cell>
          <cell r="AC2" t="str">
            <v>광스위치</v>
          </cell>
          <cell r="AD2" t="str">
            <v>서지보호기</v>
          </cell>
          <cell r="AE2" t="str">
            <v>멀티콘센트</v>
          </cell>
          <cell r="AG2" t="str">
            <v>CODEX</v>
          </cell>
          <cell r="AH2" t="str">
            <v>동보방송장치</v>
          </cell>
          <cell r="AI2" t="str">
            <v>시그널
컨버터</v>
          </cell>
        </row>
        <row r="3">
          <cell r="I3" t="str">
            <v>VCT 1.5sq x 2C</v>
          </cell>
          <cell r="M3" t="str">
            <v>UTP Cat.6 4P</v>
          </cell>
          <cell r="Q3" t="str">
            <v>200만화소</v>
          </cell>
          <cell r="S3" t="str">
            <v>200만화소</v>
          </cell>
          <cell r="AD3" t="str">
            <v>영상용</v>
          </cell>
        </row>
        <row r="4">
          <cell r="I4" t="str">
            <v>3열</v>
          </cell>
          <cell r="J4" t="str">
            <v>4열</v>
          </cell>
          <cell r="K4" t="str">
            <v>5열</v>
          </cell>
          <cell r="L4" t="str">
            <v>SW 2300</v>
          </cell>
          <cell r="M4" t="str">
            <v>1열</v>
          </cell>
          <cell r="N4" t="str">
            <v>3열</v>
          </cell>
          <cell r="O4" t="str">
            <v>4열</v>
          </cell>
          <cell r="P4" t="str">
            <v>5열</v>
          </cell>
          <cell r="Q4" t="str">
            <v>철거</v>
          </cell>
          <cell r="R4" t="str">
            <v>설치</v>
          </cell>
          <cell r="S4" t="str">
            <v>설치</v>
          </cell>
          <cell r="T4" t="str">
            <v>철거</v>
          </cell>
          <cell r="U4" t="str">
            <v>설치</v>
          </cell>
          <cell r="V4" t="str">
            <v>설치</v>
          </cell>
          <cell r="W4" t="str">
            <v>철거</v>
          </cell>
          <cell r="X4" t="str">
            <v>설치</v>
          </cell>
          <cell r="Y4" t="str">
            <v>철거</v>
          </cell>
          <cell r="Z4" t="str">
            <v>설치</v>
          </cell>
          <cell r="AA4" t="str">
            <v>철거</v>
          </cell>
          <cell r="AB4" t="str">
            <v>설치</v>
          </cell>
          <cell r="AC4" t="str">
            <v>설치</v>
          </cell>
          <cell r="AD4" t="str">
            <v>철거</v>
          </cell>
          <cell r="AE4" t="str">
            <v>2구</v>
          </cell>
          <cell r="AF4" t="str">
            <v>6구</v>
          </cell>
          <cell r="AG4" t="str">
            <v>철거</v>
          </cell>
          <cell r="AH4" t="str">
            <v>철거</v>
          </cell>
          <cell r="AI4" t="str">
            <v>철거</v>
          </cell>
        </row>
        <row r="5">
          <cell r="B5">
            <v>2</v>
          </cell>
          <cell r="C5">
            <v>1</v>
          </cell>
          <cell r="D5" t="str">
            <v>2. 노후카메라 교체 설치</v>
          </cell>
        </row>
        <row r="6">
          <cell r="B6">
            <v>2001</v>
          </cell>
          <cell r="C6">
            <v>2</v>
          </cell>
          <cell r="D6" t="str">
            <v>2.1 처인구 고림동 224-8 글렌하우스 앞 사거리</v>
          </cell>
          <cell r="Q6">
            <v>1</v>
          </cell>
          <cell r="R6">
            <v>1</v>
          </cell>
          <cell r="S6">
            <v>4</v>
          </cell>
          <cell r="T6">
            <v>1</v>
          </cell>
          <cell r="U6">
            <v>1</v>
          </cell>
          <cell r="V6">
            <v>1</v>
          </cell>
          <cell r="W6">
            <v>1</v>
          </cell>
          <cell r="X6">
            <v>1</v>
          </cell>
          <cell r="Y6">
            <v>1</v>
          </cell>
          <cell r="Z6">
            <v>1</v>
          </cell>
          <cell r="AA6">
            <v>1</v>
          </cell>
          <cell r="AB6">
            <v>1</v>
          </cell>
          <cell r="AC6">
            <v>1</v>
          </cell>
          <cell r="AD6">
            <v>1</v>
          </cell>
          <cell r="AE6">
            <v>1</v>
          </cell>
          <cell r="AF6">
            <v>2</v>
          </cell>
          <cell r="AG6">
            <v>1</v>
          </cell>
          <cell r="AH6">
            <v>1</v>
          </cell>
          <cell r="AI6">
            <v>1</v>
          </cell>
        </row>
        <row r="7">
          <cell r="C7">
            <v>3</v>
          </cell>
          <cell r="D7" t="str">
            <v>카메라 전원</v>
          </cell>
          <cell r="E7" t="str">
            <v>VCT 1.5sq 2C x 5열</v>
          </cell>
          <cell r="F7" t="str">
            <v>0.5+2.5+6</v>
          </cell>
          <cell r="G7">
            <v>9</v>
          </cell>
          <cell r="H7" t="str">
            <v>m</v>
          </cell>
          <cell r="K7">
            <v>9</v>
          </cell>
        </row>
        <row r="8">
          <cell r="C8">
            <v>4</v>
          </cell>
          <cell r="D8" t="str">
            <v>스피커</v>
          </cell>
          <cell r="E8" t="str">
            <v>SW 2300 x 1</v>
          </cell>
          <cell r="F8" t="str">
            <v>0.5+2</v>
          </cell>
          <cell r="G8">
            <v>2.5</v>
          </cell>
          <cell r="H8" t="str">
            <v>m</v>
          </cell>
          <cell r="L8">
            <v>2.5</v>
          </cell>
        </row>
        <row r="9">
          <cell r="C9">
            <v>5</v>
          </cell>
          <cell r="D9" t="str">
            <v>경광등</v>
          </cell>
          <cell r="E9" t="str">
            <v>UTP Cat.6 4P x 1열</v>
          </cell>
          <cell r="F9" t="str">
            <v>0.5+2.5+5</v>
          </cell>
          <cell r="G9">
            <v>8</v>
          </cell>
          <cell r="H9" t="str">
            <v>m</v>
          </cell>
          <cell r="M9">
            <v>8</v>
          </cell>
        </row>
        <row r="10">
          <cell r="C10">
            <v>6</v>
          </cell>
          <cell r="D10" t="str">
            <v>카메라 통신</v>
          </cell>
          <cell r="E10" t="str">
            <v>UTP Cat.6 4P x 5열</v>
          </cell>
          <cell r="F10" t="str">
            <v>0.5+2.5+6</v>
          </cell>
          <cell r="G10">
            <v>9</v>
          </cell>
          <cell r="H10" t="str">
            <v>m</v>
          </cell>
          <cell r="P10">
            <v>9</v>
          </cell>
        </row>
        <row r="11">
          <cell r="C11">
            <v>7</v>
          </cell>
          <cell r="D11" t="str">
            <v>비상벨</v>
          </cell>
          <cell r="E11" t="str">
            <v>UTP Cat.6 4P x 1열</v>
          </cell>
          <cell r="F11" t="str">
            <v>0.5+2</v>
          </cell>
          <cell r="G11">
            <v>2.5</v>
          </cell>
          <cell r="H11" t="str">
            <v>m</v>
          </cell>
          <cell r="M11">
            <v>2.5</v>
          </cell>
        </row>
        <row r="12">
          <cell r="C12">
            <v>8</v>
          </cell>
        </row>
        <row r="13">
          <cell r="B13">
            <v>1001</v>
          </cell>
          <cell r="C13">
            <v>9</v>
          </cell>
          <cell r="D13" t="str">
            <v>계</v>
          </cell>
          <cell r="I13">
            <v>0</v>
          </cell>
          <cell r="J13">
            <v>0</v>
          </cell>
          <cell r="K13">
            <v>9</v>
          </cell>
          <cell r="L13">
            <v>2.5</v>
          </cell>
          <cell r="M13">
            <v>10.5</v>
          </cell>
          <cell r="N13">
            <v>0</v>
          </cell>
          <cell r="O13">
            <v>0</v>
          </cell>
          <cell r="P13">
            <v>9</v>
          </cell>
          <cell r="Q13">
            <v>1</v>
          </cell>
          <cell r="R13">
            <v>1</v>
          </cell>
          <cell r="S13">
            <v>4</v>
          </cell>
          <cell r="T13">
            <v>1</v>
          </cell>
          <cell r="U13">
            <v>1</v>
          </cell>
          <cell r="V13">
            <v>1</v>
          </cell>
          <cell r="W13">
            <v>1</v>
          </cell>
          <cell r="X13">
            <v>1</v>
          </cell>
          <cell r="Y13">
            <v>1</v>
          </cell>
          <cell r="Z13">
            <v>1</v>
          </cell>
          <cell r="AA13">
            <v>1</v>
          </cell>
          <cell r="AB13">
            <v>1</v>
          </cell>
          <cell r="AC13">
            <v>1</v>
          </cell>
          <cell r="AD13">
            <v>1</v>
          </cell>
          <cell r="AE13">
            <v>1</v>
          </cell>
          <cell r="AF13">
            <v>2</v>
          </cell>
          <cell r="AG13">
            <v>1</v>
          </cell>
          <cell r="AH13">
            <v>1</v>
          </cell>
          <cell r="AI13">
            <v>1</v>
          </cell>
        </row>
        <row r="14">
          <cell r="C14">
            <v>10</v>
          </cell>
        </row>
        <row r="15">
          <cell r="B15">
            <v>2002</v>
          </cell>
          <cell r="C15">
            <v>11</v>
          </cell>
          <cell r="D15" t="str">
            <v>2.2 처인구 고림동 394-6(394-9) 영화공인중개소 앞</v>
          </cell>
          <cell r="Q15">
            <v>1</v>
          </cell>
          <cell r="R15">
            <v>1</v>
          </cell>
          <cell r="S15">
            <v>3</v>
          </cell>
          <cell r="T15">
            <v>1</v>
          </cell>
          <cell r="U15">
            <v>1</v>
          </cell>
          <cell r="V15">
            <v>1</v>
          </cell>
          <cell r="W15">
            <v>1</v>
          </cell>
          <cell r="X15">
            <v>1</v>
          </cell>
          <cell r="Y15">
            <v>1</v>
          </cell>
          <cell r="Z15">
            <v>1</v>
          </cell>
          <cell r="AA15">
            <v>1</v>
          </cell>
          <cell r="AB15">
            <v>1</v>
          </cell>
          <cell r="AC15">
            <v>1</v>
          </cell>
          <cell r="AD15">
            <v>1</v>
          </cell>
          <cell r="AE15">
            <v>1</v>
          </cell>
          <cell r="AF15">
            <v>2</v>
          </cell>
          <cell r="AG15">
            <v>1</v>
          </cell>
          <cell r="AH15">
            <v>1</v>
          </cell>
          <cell r="AI15">
            <v>1</v>
          </cell>
        </row>
        <row r="16">
          <cell r="C16">
            <v>12</v>
          </cell>
          <cell r="D16" t="str">
            <v>카메라 전원</v>
          </cell>
          <cell r="E16" t="str">
            <v>VCT 1.5sq 2C x 4열</v>
          </cell>
          <cell r="F16" t="str">
            <v>0.5+2.5+6</v>
          </cell>
          <cell r="G16">
            <v>9</v>
          </cell>
          <cell r="H16" t="str">
            <v>m</v>
          </cell>
          <cell r="J16">
            <v>9</v>
          </cell>
        </row>
        <row r="17">
          <cell r="C17">
            <v>13</v>
          </cell>
          <cell r="D17" t="str">
            <v>스피커</v>
          </cell>
          <cell r="E17" t="str">
            <v>SW 2300 x 1</v>
          </cell>
          <cell r="F17" t="str">
            <v>0.5+2</v>
          </cell>
          <cell r="G17">
            <v>2.5</v>
          </cell>
          <cell r="H17" t="str">
            <v>m</v>
          </cell>
          <cell r="L17">
            <v>2.5</v>
          </cell>
        </row>
        <row r="18">
          <cell r="C18">
            <v>14</v>
          </cell>
          <cell r="D18" t="str">
            <v>경광등</v>
          </cell>
          <cell r="E18" t="str">
            <v>UTP Cat.6 4P x 1열</v>
          </cell>
          <cell r="F18" t="str">
            <v>0.5+2.5+5</v>
          </cell>
          <cell r="G18">
            <v>8</v>
          </cell>
          <cell r="H18" t="str">
            <v>m</v>
          </cell>
          <cell r="M18">
            <v>8</v>
          </cell>
        </row>
        <row r="19">
          <cell r="C19">
            <v>15</v>
          </cell>
          <cell r="D19" t="str">
            <v>카메라 통신</v>
          </cell>
          <cell r="E19" t="str">
            <v>UTP Cat.6 4P x 4열</v>
          </cell>
          <cell r="F19" t="str">
            <v>0.5+2.5+6</v>
          </cell>
          <cell r="G19">
            <v>9</v>
          </cell>
          <cell r="H19" t="str">
            <v>m</v>
          </cell>
          <cell r="O19">
            <v>9</v>
          </cell>
        </row>
        <row r="20">
          <cell r="C20">
            <v>16</v>
          </cell>
          <cell r="D20" t="str">
            <v>비상벨</v>
          </cell>
          <cell r="E20" t="str">
            <v>UTP Cat.6 4P x 1열</v>
          </cell>
          <cell r="F20" t="str">
            <v>0.5+2</v>
          </cell>
          <cell r="G20">
            <v>2.5</v>
          </cell>
          <cell r="H20" t="str">
            <v>m</v>
          </cell>
          <cell r="M20">
            <v>2.5</v>
          </cell>
        </row>
        <row r="21">
          <cell r="C21">
            <v>17</v>
          </cell>
        </row>
        <row r="22">
          <cell r="B22">
            <v>1002</v>
          </cell>
          <cell r="C22">
            <v>18</v>
          </cell>
          <cell r="D22" t="str">
            <v>계</v>
          </cell>
          <cell r="I22">
            <v>0</v>
          </cell>
          <cell r="J22">
            <v>9</v>
          </cell>
          <cell r="K22">
            <v>0</v>
          </cell>
          <cell r="L22">
            <v>2.5</v>
          </cell>
          <cell r="M22">
            <v>10.5</v>
          </cell>
          <cell r="N22">
            <v>0</v>
          </cell>
          <cell r="O22">
            <v>9</v>
          </cell>
          <cell r="P22">
            <v>0</v>
          </cell>
          <cell r="Q22">
            <v>1</v>
          </cell>
          <cell r="R22">
            <v>1</v>
          </cell>
          <cell r="S22">
            <v>3</v>
          </cell>
          <cell r="T22">
            <v>1</v>
          </cell>
          <cell r="U22">
            <v>1</v>
          </cell>
          <cell r="V22">
            <v>1</v>
          </cell>
          <cell r="W22">
            <v>1</v>
          </cell>
          <cell r="X22">
            <v>1</v>
          </cell>
          <cell r="Y22">
            <v>1</v>
          </cell>
          <cell r="Z22">
            <v>1</v>
          </cell>
          <cell r="AA22">
            <v>1</v>
          </cell>
          <cell r="AB22">
            <v>1</v>
          </cell>
          <cell r="AC22">
            <v>1</v>
          </cell>
          <cell r="AD22">
            <v>1</v>
          </cell>
          <cell r="AE22">
            <v>1</v>
          </cell>
          <cell r="AF22">
            <v>2</v>
          </cell>
          <cell r="AG22">
            <v>1</v>
          </cell>
          <cell r="AH22">
            <v>1</v>
          </cell>
          <cell r="AI22">
            <v>1</v>
          </cell>
        </row>
        <row r="23">
          <cell r="B23">
            <v>2003</v>
          </cell>
          <cell r="C23">
            <v>19</v>
          </cell>
          <cell r="D23" t="str">
            <v>2.3 처인구 고림동 488-25 금평마을 영화2차 아파트 삼거리</v>
          </cell>
          <cell r="Q23">
            <v>1</v>
          </cell>
          <cell r="R23">
            <v>1</v>
          </cell>
          <cell r="S23">
            <v>3</v>
          </cell>
          <cell r="T23">
            <v>1</v>
          </cell>
          <cell r="U23">
            <v>1</v>
          </cell>
          <cell r="V23">
            <v>1</v>
          </cell>
          <cell r="W23">
            <v>1</v>
          </cell>
          <cell r="X23">
            <v>1</v>
          </cell>
          <cell r="Y23">
            <v>1</v>
          </cell>
          <cell r="Z23">
            <v>1</v>
          </cell>
          <cell r="AA23">
            <v>1</v>
          </cell>
          <cell r="AB23">
            <v>1</v>
          </cell>
          <cell r="AC23">
            <v>1</v>
          </cell>
          <cell r="AD23">
            <v>1</v>
          </cell>
          <cell r="AE23">
            <v>1</v>
          </cell>
          <cell r="AF23">
            <v>2</v>
          </cell>
          <cell r="AG23">
            <v>1</v>
          </cell>
          <cell r="AH23">
            <v>1</v>
          </cell>
          <cell r="AI23">
            <v>1</v>
          </cell>
        </row>
        <row r="24">
          <cell r="C24">
            <v>20</v>
          </cell>
          <cell r="D24" t="str">
            <v>카메라 전원</v>
          </cell>
          <cell r="E24" t="str">
            <v>VCT 1.5sq 2C x 4열</v>
          </cell>
          <cell r="F24" t="str">
            <v>0.5+2.5+6</v>
          </cell>
          <cell r="G24">
            <v>9</v>
          </cell>
          <cell r="H24" t="str">
            <v>m</v>
          </cell>
          <cell r="J24">
            <v>9</v>
          </cell>
        </row>
        <row r="25">
          <cell r="C25">
            <v>21</v>
          </cell>
          <cell r="D25" t="str">
            <v>스피커</v>
          </cell>
          <cell r="E25" t="str">
            <v>SW 2300 x 1</v>
          </cell>
          <cell r="F25" t="str">
            <v>0.5+2</v>
          </cell>
          <cell r="G25">
            <v>2.5</v>
          </cell>
          <cell r="H25" t="str">
            <v>m</v>
          </cell>
          <cell r="L25">
            <v>2.5</v>
          </cell>
        </row>
        <row r="26">
          <cell r="C26">
            <v>22</v>
          </cell>
          <cell r="D26" t="str">
            <v>경광등</v>
          </cell>
          <cell r="E26" t="str">
            <v>UTP Cat.6 4P x 1열</v>
          </cell>
          <cell r="F26" t="str">
            <v>0.5+2.5+5</v>
          </cell>
          <cell r="G26">
            <v>8</v>
          </cell>
          <cell r="H26" t="str">
            <v>m</v>
          </cell>
          <cell r="M26">
            <v>8</v>
          </cell>
        </row>
        <row r="27">
          <cell r="C27">
            <v>23</v>
          </cell>
          <cell r="D27" t="str">
            <v>카메라 통신</v>
          </cell>
          <cell r="E27" t="str">
            <v>UTP Cat.6 4P x 4열</v>
          </cell>
          <cell r="F27" t="str">
            <v>0.5+2.5+6</v>
          </cell>
          <cell r="G27">
            <v>9</v>
          </cell>
          <cell r="H27" t="str">
            <v>m</v>
          </cell>
          <cell r="O27">
            <v>9</v>
          </cell>
        </row>
        <row r="28">
          <cell r="C28">
            <v>24</v>
          </cell>
          <cell r="D28" t="str">
            <v>비상벨</v>
          </cell>
          <cell r="E28" t="str">
            <v>UTP Cat.6 4P x 1열</v>
          </cell>
          <cell r="F28" t="str">
            <v>0.5+2</v>
          </cell>
          <cell r="G28">
            <v>2.5</v>
          </cell>
          <cell r="H28" t="str">
            <v>m</v>
          </cell>
          <cell r="M28">
            <v>2.5</v>
          </cell>
        </row>
        <row r="29">
          <cell r="C29">
            <v>25</v>
          </cell>
        </row>
        <row r="30">
          <cell r="B30">
            <v>1003</v>
          </cell>
          <cell r="C30">
            <v>26</v>
          </cell>
          <cell r="D30" t="str">
            <v>계</v>
          </cell>
          <cell r="I30">
            <v>0</v>
          </cell>
          <cell r="J30">
            <v>9</v>
          </cell>
          <cell r="K30">
            <v>0</v>
          </cell>
          <cell r="L30">
            <v>2.5</v>
          </cell>
          <cell r="M30">
            <v>10.5</v>
          </cell>
          <cell r="N30">
            <v>0</v>
          </cell>
          <cell r="O30">
            <v>9</v>
          </cell>
          <cell r="P30">
            <v>0</v>
          </cell>
          <cell r="Q30">
            <v>1</v>
          </cell>
          <cell r="R30">
            <v>1</v>
          </cell>
          <cell r="S30">
            <v>3</v>
          </cell>
          <cell r="T30">
            <v>1</v>
          </cell>
          <cell r="U30">
            <v>1</v>
          </cell>
          <cell r="V30">
            <v>1</v>
          </cell>
          <cell r="W30">
            <v>1</v>
          </cell>
          <cell r="X30">
            <v>1</v>
          </cell>
          <cell r="Y30">
            <v>1</v>
          </cell>
          <cell r="Z30">
            <v>1</v>
          </cell>
          <cell r="AA30">
            <v>1</v>
          </cell>
          <cell r="AB30">
            <v>1</v>
          </cell>
          <cell r="AC30">
            <v>1</v>
          </cell>
          <cell r="AD30">
            <v>1</v>
          </cell>
          <cell r="AE30">
            <v>1</v>
          </cell>
          <cell r="AF30">
            <v>2</v>
          </cell>
          <cell r="AG30">
            <v>1</v>
          </cell>
          <cell r="AH30">
            <v>1</v>
          </cell>
          <cell r="AI30">
            <v>1</v>
          </cell>
        </row>
        <row r="31">
          <cell r="B31">
            <v>2004</v>
          </cell>
          <cell r="C31">
            <v>27</v>
          </cell>
          <cell r="D31" t="str">
            <v>2.4 처인구 고림동 796-29(796-19) 용성빌라 앞</v>
          </cell>
          <cell r="Q31">
            <v>1</v>
          </cell>
          <cell r="R31">
            <v>1</v>
          </cell>
          <cell r="S31">
            <v>4</v>
          </cell>
          <cell r="T31">
            <v>1</v>
          </cell>
          <cell r="U31">
            <v>1</v>
          </cell>
          <cell r="V31">
            <v>1</v>
          </cell>
          <cell r="W31">
            <v>1</v>
          </cell>
          <cell r="X31">
            <v>1</v>
          </cell>
          <cell r="Y31">
            <v>1</v>
          </cell>
          <cell r="Z31">
            <v>1</v>
          </cell>
          <cell r="AA31">
            <v>1</v>
          </cell>
          <cell r="AB31">
            <v>1</v>
          </cell>
          <cell r="AC31">
            <v>1</v>
          </cell>
          <cell r="AD31">
            <v>1</v>
          </cell>
          <cell r="AE31">
            <v>1</v>
          </cell>
          <cell r="AF31">
            <v>2</v>
          </cell>
          <cell r="AG31">
            <v>1</v>
          </cell>
          <cell r="AH31">
            <v>1</v>
          </cell>
          <cell r="AI31">
            <v>1</v>
          </cell>
        </row>
        <row r="32">
          <cell r="C32">
            <v>28</v>
          </cell>
          <cell r="D32" t="str">
            <v>카메라 전원</v>
          </cell>
          <cell r="E32" t="str">
            <v>VCT 1.5sq 2C x 5열</v>
          </cell>
          <cell r="F32" t="str">
            <v>0.5+2.5+4</v>
          </cell>
          <cell r="G32">
            <v>7</v>
          </cell>
          <cell r="H32" t="str">
            <v>m</v>
          </cell>
          <cell r="K32">
            <v>7</v>
          </cell>
        </row>
        <row r="33">
          <cell r="C33">
            <v>29</v>
          </cell>
          <cell r="D33" t="str">
            <v>스피커</v>
          </cell>
          <cell r="E33" t="str">
            <v>SW 2300 x 1</v>
          </cell>
          <cell r="F33" t="str">
            <v>0.5+2</v>
          </cell>
          <cell r="G33">
            <v>2.5</v>
          </cell>
          <cell r="H33" t="str">
            <v>m</v>
          </cell>
          <cell r="L33">
            <v>2.5</v>
          </cell>
        </row>
        <row r="34">
          <cell r="C34">
            <v>30</v>
          </cell>
          <cell r="D34" t="str">
            <v>경광등</v>
          </cell>
          <cell r="E34" t="str">
            <v>UTP Cat.6 4P x 1열</v>
          </cell>
          <cell r="F34" t="str">
            <v>0.5+2.5+3</v>
          </cell>
          <cell r="G34">
            <v>6</v>
          </cell>
          <cell r="H34" t="str">
            <v>m</v>
          </cell>
          <cell r="M34">
            <v>6</v>
          </cell>
        </row>
        <row r="35">
          <cell r="C35">
            <v>31</v>
          </cell>
          <cell r="D35" t="str">
            <v>카메라 통신</v>
          </cell>
          <cell r="E35" t="str">
            <v>UTP Cat.6 4P x 5열</v>
          </cell>
          <cell r="F35" t="str">
            <v>0.5+2.5+4</v>
          </cell>
          <cell r="G35">
            <v>7</v>
          </cell>
          <cell r="H35" t="str">
            <v>m</v>
          </cell>
          <cell r="P35">
            <v>7</v>
          </cell>
        </row>
        <row r="36">
          <cell r="C36">
            <v>32</v>
          </cell>
          <cell r="D36" t="str">
            <v>비상벨</v>
          </cell>
          <cell r="E36" t="str">
            <v>UTP Cat.6 4P x 1열</v>
          </cell>
          <cell r="F36" t="str">
            <v>0.5+2</v>
          </cell>
          <cell r="G36">
            <v>2.5</v>
          </cell>
          <cell r="H36" t="str">
            <v>m</v>
          </cell>
          <cell r="M36">
            <v>2.5</v>
          </cell>
        </row>
        <row r="37">
          <cell r="C37">
            <v>33</v>
          </cell>
        </row>
        <row r="38">
          <cell r="B38">
            <v>1004</v>
          </cell>
          <cell r="C38">
            <v>34</v>
          </cell>
          <cell r="D38" t="str">
            <v>계</v>
          </cell>
          <cell r="I38">
            <v>0</v>
          </cell>
          <cell r="J38">
            <v>0</v>
          </cell>
          <cell r="K38">
            <v>7</v>
          </cell>
          <cell r="L38">
            <v>2.5</v>
          </cell>
          <cell r="M38">
            <v>8.5</v>
          </cell>
          <cell r="N38">
            <v>0</v>
          </cell>
          <cell r="O38">
            <v>0</v>
          </cell>
          <cell r="P38">
            <v>7</v>
          </cell>
          <cell r="Q38">
            <v>1</v>
          </cell>
          <cell r="R38">
            <v>1</v>
          </cell>
          <cell r="S38">
            <v>4</v>
          </cell>
          <cell r="T38">
            <v>1</v>
          </cell>
          <cell r="U38">
            <v>1</v>
          </cell>
          <cell r="V38">
            <v>1</v>
          </cell>
          <cell r="W38">
            <v>1</v>
          </cell>
          <cell r="X38">
            <v>1</v>
          </cell>
          <cell r="Y38">
            <v>1</v>
          </cell>
          <cell r="Z38">
            <v>1</v>
          </cell>
          <cell r="AA38">
            <v>1</v>
          </cell>
          <cell r="AB38">
            <v>1</v>
          </cell>
          <cell r="AC38">
            <v>1</v>
          </cell>
          <cell r="AD38">
            <v>1</v>
          </cell>
          <cell r="AE38">
            <v>1</v>
          </cell>
          <cell r="AF38">
            <v>2</v>
          </cell>
          <cell r="AG38">
            <v>1</v>
          </cell>
          <cell r="AH38">
            <v>1</v>
          </cell>
          <cell r="AI38">
            <v>1</v>
          </cell>
        </row>
        <row r="39">
          <cell r="C39">
            <v>35</v>
          </cell>
        </row>
        <row r="40">
          <cell r="B40">
            <v>2005</v>
          </cell>
          <cell r="C40">
            <v>36</v>
          </cell>
          <cell r="D40" t="str">
            <v>2.5 처인구 김량장동 186-19(186-12) 용인6주택재개발 지역(영일암 아래)</v>
          </cell>
          <cell r="Q40">
            <v>1</v>
          </cell>
          <cell r="R40">
            <v>1</v>
          </cell>
          <cell r="S40">
            <v>4</v>
          </cell>
          <cell r="T40">
            <v>1</v>
          </cell>
          <cell r="U40">
            <v>1</v>
          </cell>
          <cell r="V40">
            <v>1</v>
          </cell>
          <cell r="W40">
            <v>1</v>
          </cell>
          <cell r="X40">
            <v>1</v>
          </cell>
          <cell r="Y40">
            <v>1</v>
          </cell>
          <cell r="Z40">
            <v>1</v>
          </cell>
          <cell r="AA40">
            <v>1</v>
          </cell>
          <cell r="AB40">
            <v>1</v>
          </cell>
          <cell r="AC40">
            <v>1</v>
          </cell>
          <cell r="AD40">
            <v>1</v>
          </cell>
          <cell r="AE40">
            <v>1</v>
          </cell>
          <cell r="AF40">
            <v>2</v>
          </cell>
          <cell r="AG40">
            <v>1</v>
          </cell>
          <cell r="AH40">
            <v>1</v>
          </cell>
          <cell r="AI40">
            <v>1</v>
          </cell>
        </row>
        <row r="41">
          <cell r="C41">
            <v>37</v>
          </cell>
          <cell r="D41" t="str">
            <v>카메라 전원</v>
          </cell>
          <cell r="E41" t="str">
            <v>VCT 1.5sq 2C x 5열</v>
          </cell>
          <cell r="F41" t="str">
            <v>0.5+2.5+4</v>
          </cell>
          <cell r="G41">
            <v>7</v>
          </cell>
          <cell r="H41" t="str">
            <v>m</v>
          </cell>
          <cell r="K41">
            <v>7</v>
          </cell>
        </row>
        <row r="42">
          <cell r="C42">
            <v>38</v>
          </cell>
          <cell r="D42" t="str">
            <v>스피커</v>
          </cell>
          <cell r="E42" t="str">
            <v>SW 2300 x 1</v>
          </cell>
          <cell r="F42" t="str">
            <v>0.5+2</v>
          </cell>
          <cell r="G42">
            <v>2.5</v>
          </cell>
          <cell r="H42" t="str">
            <v>m</v>
          </cell>
          <cell r="L42">
            <v>2.5</v>
          </cell>
        </row>
        <row r="43">
          <cell r="C43">
            <v>39</v>
          </cell>
          <cell r="D43" t="str">
            <v>경광등</v>
          </cell>
          <cell r="E43" t="str">
            <v>UTP Cat.6 4P x 1열</v>
          </cell>
          <cell r="F43" t="str">
            <v>0.5+2.5+3</v>
          </cell>
          <cell r="G43">
            <v>6</v>
          </cell>
          <cell r="H43" t="str">
            <v>m</v>
          </cell>
          <cell r="M43">
            <v>6</v>
          </cell>
        </row>
        <row r="44">
          <cell r="C44">
            <v>40</v>
          </cell>
          <cell r="D44" t="str">
            <v>카메라 통신</v>
          </cell>
          <cell r="E44" t="str">
            <v>UTP Cat.6 4P x 5열</v>
          </cell>
          <cell r="F44" t="str">
            <v>0.5+2.5+4</v>
          </cell>
          <cell r="G44">
            <v>7</v>
          </cell>
          <cell r="H44" t="str">
            <v>m</v>
          </cell>
          <cell r="P44">
            <v>7</v>
          </cell>
        </row>
        <row r="45">
          <cell r="C45">
            <v>41</v>
          </cell>
          <cell r="D45" t="str">
            <v>비상벨</v>
          </cell>
          <cell r="E45" t="str">
            <v>UTP Cat.6 4P x 1열</v>
          </cell>
          <cell r="F45" t="str">
            <v>0.5+2</v>
          </cell>
          <cell r="G45">
            <v>2.5</v>
          </cell>
          <cell r="H45" t="str">
            <v>m</v>
          </cell>
          <cell r="M45">
            <v>2.5</v>
          </cell>
        </row>
        <row r="46">
          <cell r="C46">
            <v>42</v>
          </cell>
        </row>
        <row r="47">
          <cell r="B47">
            <v>1005</v>
          </cell>
          <cell r="C47">
            <v>43</v>
          </cell>
          <cell r="D47" t="str">
            <v>계</v>
          </cell>
          <cell r="I47">
            <v>0</v>
          </cell>
          <cell r="J47">
            <v>0</v>
          </cell>
          <cell r="K47">
            <v>7</v>
          </cell>
          <cell r="L47">
            <v>2.5</v>
          </cell>
          <cell r="M47">
            <v>8.5</v>
          </cell>
          <cell r="N47">
            <v>0</v>
          </cell>
          <cell r="O47">
            <v>0</v>
          </cell>
          <cell r="P47">
            <v>7</v>
          </cell>
          <cell r="Q47">
            <v>1</v>
          </cell>
          <cell r="R47">
            <v>1</v>
          </cell>
          <cell r="S47">
            <v>4</v>
          </cell>
          <cell r="T47">
            <v>1</v>
          </cell>
          <cell r="U47">
            <v>1</v>
          </cell>
          <cell r="V47">
            <v>1</v>
          </cell>
          <cell r="W47">
            <v>1</v>
          </cell>
          <cell r="X47">
            <v>1</v>
          </cell>
          <cell r="Y47">
            <v>1</v>
          </cell>
          <cell r="Z47">
            <v>1</v>
          </cell>
          <cell r="AA47">
            <v>1</v>
          </cell>
          <cell r="AB47">
            <v>1</v>
          </cell>
          <cell r="AC47">
            <v>1</v>
          </cell>
          <cell r="AD47">
            <v>1</v>
          </cell>
          <cell r="AE47">
            <v>1</v>
          </cell>
          <cell r="AF47">
            <v>2</v>
          </cell>
          <cell r="AG47">
            <v>1</v>
          </cell>
          <cell r="AH47">
            <v>1</v>
          </cell>
          <cell r="AI47">
            <v>1</v>
          </cell>
        </row>
        <row r="48">
          <cell r="C48">
            <v>44</v>
          </cell>
        </row>
        <row r="49">
          <cell r="B49">
            <v>2006</v>
          </cell>
          <cell r="C49">
            <v>45</v>
          </cell>
          <cell r="D49" t="str">
            <v>2.6 처인구 김량장동 200(201-8) 능말쉼터</v>
          </cell>
          <cell r="Q49">
            <v>1</v>
          </cell>
          <cell r="R49">
            <v>1</v>
          </cell>
          <cell r="S49">
            <v>2</v>
          </cell>
          <cell r="T49">
            <v>1</v>
          </cell>
          <cell r="U49">
            <v>1</v>
          </cell>
          <cell r="V49">
            <v>1</v>
          </cell>
          <cell r="W49">
            <v>1</v>
          </cell>
          <cell r="X49">
            <v>1</v>
          </cell>
          <cell r="Y49">
            <v>1</v>
          </cell>
          <cell r="Z49">
            <v>1</v>
          </cell>
          <cell r="AA49">
            <v>1</v>
          </cell>
          <cell r="AB49">
            <v>1</v>
          </cell>
          <cell r="AC49">
            <v>1</v>
          </cell>
          <cell r="AD49">
            <v>1</v>
          </cell>
          <cell r="AE49">
            <v>1</v>
          </cell>
          <cell r="AF49">
            <v>2</v>
          </cell>
          <cell r="AG49">
            <v>1</v>
          </cell>
          <cell r="AH49">
            <v>1</v>
          </cell>
          <cell r="AI49">
            <v>1</v>
          </cell>
        </row>
        <row r="50">
          <cell r="C50">
            <v>46</v>
          </cell>
          <cell r="D50" t="str">
            <v>카메라 전원</v>
          </cell>
          <cell r="E50" t="str">
            <v>VCT 1.5sq 2C x 3열</v>
          </cell>
          <cell r="F50" t="str">
            <v>0.5+2.5+4</v>
          </cell>
          <cell r="G50">
            <v>7</v>
          </cell>
          <cell r="H50" t="str">
            <v>m</v>
          </cell>
          <cell r="I50">
            <v>7</v>
          </cell>
        </row>
        <row r="51">
          <cell r="C51">
            <v>47</v>
          </cell>
          <cell r="D51" t="str">
            <v>스피커</v>
          </cell>
          <cell r="E51" t="str">
            <v>SW 2300 x 1</v>
          </cell>
          <cell r="F51" t="str">
            <v>0.5+2</v>
          </cell>
          <cell r="G51">
            <v>2.5</v>
          </cell>
          <cell r="H51" t="str">
            <v>m</v>
          </cell>
          <cell r="L51">
            <v>2.5</v>
          </cell>
        </row>
        <row r="52">
          <cell r="C52">
            <v>48</v>
          </cell>
          <cell r="D52" t="str">
            <v>경광등</v>
          </cell>
          <cell r="E52" t="str">
            <v>UTP Cat.6 4P x 1열</v>
          </cell>
          <cell r="F52" t="str">
            <v>0.5+2.5+3</v>
          </cell>
          <cell r="G52">
            <v>6</v>
          </cell>
          <cell r="H52" t="str">
            <v>m</v>
          </cell>
          <cell r="M52">
            <v>6</v>
          </cell>
        </row>
        <row r="53">
          <cell r="C53">
            <v>49</v>
          </cell>
          <cell r="D53" t="str">
            <v>카메라 통신</v>
          </cell>
          <cell r="E53" t="str">
            <v>UTP Cat.6 4P x 3열</v>
          </cell>
          <cell r="F53" t="str">
            <v>0.5+2.5+4</v>
          </cell>
          <cell r="G53">
            <v>7</v>
          </cell>
          <cell r="H53" t="str">
            <v>m</v>
          </cell>
          <cell r="N53">
            <v>7</v>
          </cell>
        </row>
        <row r="54">
          <cell r="C54">
            <v>50</v>
          </cell>
          <cell r="D54" t="str">
            <v>비상벨</v>
          </cell>
          <cell r="E54" t="str">
            <v>UTP Cat.6 4P x 1열</v>
          </cell>
          <cell r="F54" t="str">
            <v>0.5+2</v>
          </cell>
          <cell r="G54">
            <v>2.5</v>
          </cell>
          <cell r="H54" t="str">
            <v>m</v>
          </cell>
          <cell r="M54">
            <v>2.5</v>
          </cell>
        </row>
        <row r="55">
          <cell r="C55">
            <v>51</v>
          </cell>
        </row>
        <row r="56">
          <cell r="B56">
            <v>1006</v>
          </cell>
          <cell r="C56">
            <v>52</v>
          </cell>
          <cell r="D56" t="str">
            <v>계</v>
          </cell>
          <cell r="I56">
            <v>7</v>
          </cell>
          <cell r="J56">
            <v>0</v>
          </cell>
          <cell r="K56">
            <v>0</v>
          </cell>
          <cell r="L56">
            <v>2.5</v>
          </cell>
          <cell r="M56">
            <v>8.5</v>
          </cell>
          <cell r="N56">
            <v>7</v>
          </cell>
          <cell r="O56">
            <v>0</v>
          </cell>
          <cell r="P56">
            <v>0</v>
          </cell>
          <cell r="Q56">
            <v>1</v>
          </cell>
          <cell r="R56">
            <v>1</v>
          </cell>
          <cell r="S56">
            <v>2</v>
          </cell>
          <cell r="T56">
            <v>1</v>
          </cell>
          <cell r="U56">
            <v>1</v>
          </cell>
          <cell r="V56">
            <v>1</v>
          </cell>
          <cell r="W56">
            <v>1</v>
          </cell>
          <cell r="X56">
            <v>1</v>
          </cell>
          <cell r="Y56">
            <v>1</v>
          </cell>
          <cell r="Z56">
            <v>1</v>
          </cell>
          <cell r="AA56">
            <v>1</v>
          </cell>
          <cell r="AB56">
            <v>1</v>
          </cell>
          <cell r="AC56">
            <v>1</v>
          </cell>
          <cell r="AD56">
            <v>1</v>
          </cell>
          <cell r="AE56">
            <v>1</v>
          </cell>
          <cell r="AF56">
            <v>2</v>
          </cell>
          <cell r="AG56">
            <v>1</v>
          </cell>
          <cell r="AH56">
            <v>1</v>
          </cell>
          <cell r="AI56">
            <v>1</v>
          </cell>
        </row>
        <row r="57">
          <cell r="B57">
            <v>2007</v>
          </cell>
          <cell r="C57">
            <v>53</v>
          </cell>
          <cell r="D57" t="str">
            <v>2.7 처인구 김량장동 235-16 국제훼미리마트 앞 사거리, (위치 변경지역) 236-5</v>
          </cell>
          <cell r="Q57">
            <v>1</v>
          </cell>
          <cell r="R57">
            <v>1</v>
          </cell>
          <cell r="S57">
            <v>4</v>
          </cell>
          <cell r="T57">
            <v>1</v>
          </cell>
          <cell r="U57">
            <v>1</v>
          </cell>
          <cell r="V57">
            <v>1</v>
          </cell>
          <cell r="W57">
            <v>1</v>
          </cell>
          <cell r="X57">
            <v>1</v>
          </cell>
          <cell r="Y57">
            <v>1</v>
          </cell>
          <cell r="Z57">
            <v>1</v>
          </cell>
          <cell r="AA57">
            <v>1</v>
          </cell>
          <cell r="AB57">
            <v>1</v>
          </cell>
          <cell r="AC57">
            <v>1</v>
          </cell>
          <cell r="AD57">
            <v>1</v>
          </cell>
          <cell r="AE57">
            <v>1</v>
          </cell>
          <cell r="AF57">
            <v>2</v>
          </cell>
          <cell r="AG57">
            <v>1</v>
          </cell>
          <cell r="AH57">
            <v>1</v>
          </cell>
          <cell r="AI57">
            <v>1</v>
          </cell>
        </row>
        <row r="58">
          <cell r="C58">
            <v>54</v>
          </cell>
          <cell r="D58" t="str">
            <v>카메라 전원</v>
          </cell>
          <cell r="E58" t="str">
            <v>VCT 1.5sq 2C x 5열</v>
          </cell>
          <cell r="F58" t="str">
            <v>0.5+2.5+4</v>
          </cell>
          <cell r="G58">
            <v>7</v>
          </cell>
          <cell r="H58" t="str">
            <v>m</v>
          </cell>
          <cell r="K58">
            <v>7</v>
          </cell>
        </row>
        <row r="59">
          <cell r="C59">
            <v>55</v>
          </cell>
          <cell r="D59" t="str">
            <v>스피커</v>
          </cell>
          <cell r="E59" t="str">
            <v>SW 2300 x 1</v>
          </cell>
          <cell r="F59" t="str">
            <v>0.5+2</v>
          </cell>
          <cell r="G59">
            <v>2.5</v>
          </cell>
          <cell r="H59" t="str">
            <v>m</v>
          </cell>
          <cell r="L59">
            <v>2.5</v>
          </cell>
        </row>
        <row r="60">
          <cell r="C60">
            <v>56</v>
          </cell>
          <cell r="D60" t="str">
            <v>경광등</v>
          </cell>
          <cell r="E60" t="str">
            <v>UTP Cat.6 4P x 1열</v>
          </cell>
          <cell r="F60" t="str">
            <v>0.5+2.5+3</v>
          </cell>
          <cell r="G60">
            <v>6</v>
          </cell>
          <cell r="H60" t="str">
            <v>m</v>
          </cell>
          <cell r="M60">
            <v>6</v>
          </cell>
        </row>
        <row r="61">
          <cell r="C61">
            <v>57</v>
          </cell>
          <cell r="D61" t="str">
            <v>카메라 통신</v>
          </cell>
          <cell r="E61" t="str">
            <v>UTP Cat.6 4P x 5열</v>
          </cell>
          <cell r="F61" t="str">
            <v>0.5+2.5+4</v>
          </cell>
          <cell r="G61">
            <v>7</v>
          </cell>
          <cell r="H61" t="str">
            <v>m</v>
          </cell>
          <cell r="P61">
            <v>7</v>
          </cell>
        </row>
        <row r="62">
          <cell r="C62">
            <v>58</v>
          </cell>
          <cell r="D62" t="str">
            <v>비상벨</v>
          </cell>
          <cell r="E62" t="str">
            <v>UTP Cat.6 4P x 1열</v>
          </cell>
          <cell r="F62" t="str">
            <v>0.5+2</v>
          </cell>
          <cell r="G62">
            <v>2.5</v>
          </cell>
          <cell r="H62" t="str">
            <v>m</v>
          </cell>
          <cell r="M62">
            <v>2.5</v>
          </cell>
        </row>
        <row r="63">
          <cell r="C63">
            <v>59</v>
          </cell>
        </row>
        <row r="64">
          <cell r="B64">
            <v>1007</v>
          </cell>
          <cell r="C64">
            <v>60</v>
          </cell>
          <cell r="D64" t="str">
            <v>계</v>
          </cell>
          <cell r="I64">
            <v>0</v>
          </cell>
          <cell r="J64">
            <v>0</v>
          </cell>
          <cell r="K64">
            <v>7</v>
          </cell>
          <cell r="L64">
            <v>2.5</v>
          </cell>
          <cell r="M64">
            <v>8.5</v>
          </cell>
          <cell r="N64">
            <v>0</v>
          </cell>
          <cell r="O64">
            <v>0</v>
          </cell>
          <cell r="P64">
            <v>7</v>
          </cell>
          <cell r="Q64">
            <v>1</v>
          </cell>
          <cell r="R64">
            <v>1</v>
          </cell>
          <cell r="S64">
            <v>4</v>
          </cell>
          <cell r="T64">
            <v>1</v>
          </cell>
          <cell r="U64">
            <v>1</v>
          </cell>
          <cell r="V64">
            <v>1</v>
          </cell>
          <cell r="W64">
            <v>1</v>
          </cell>
          <cell r="X64">
            <v>1</v>
          </cell>
          <cell r="Y64">
            <v>1</v>
          </cell>
          <cell r="Z64">
            <v>1</v>
          </cell>
          <cell r="AA64">
            <v>1</v>
          </cell>
          <cell r="AB64">
            <v>1</v>
          </cell>
          <cell r="AC64">
            <v>1</v>
          </cell>
          <cell r="AD64">
            <v>1</v>
          </cell>
          <cell r="AE64">
            <v>1</v>
          </cell>
          <cell r="AF64">
            <v>2</v>
          </cell>
          <cell r="AG64">
            <v>1</v>
          </cell>
          <cell r="AH64">
            <v>1</v>
          </cell>
          <cell r="AI64">
            <v>1</v>
          </cell>
        </row>
        <row r="65">
          <cell r="C65">
            <v>61</v>
          </cell>
        </row>
        <row r="66">
          <cell r="B66">
            <v>2008</v>
          </cell>
          <cell r="C66">
            <v>62</v>
          </cell>
          <cell r="D66" t="str">
            <v>2.8 처인구 김량장동 344-9 서구복지회관</v>
          </cell>
          <cell r="Q66">
            <v>1</v>
          </cell>
          <cell r="R66">
            <v>1</v>
          </cell>
          <cell r="S66">
            <v>4</v>
          </cell>
          <cell r="T66">
            <v>1</v>
          </cell>
          <cell r="U66">
            <v>1</v>
          </cell>
          <cell r="V66">
            <v>1</v>
          </cell>
          <cell r="W66">
            <v>1</v>
          </cell>
          <cell r="X66">
            <v>1</v>
          </cell>
          <cell r="Y66">
            <v>1</v>
          </cell>
          <cell r="Z66">
            <v>1</v>
          </cell>
          <cell r="AA66">
            <v>1</v>
          </cell>
          <cell r="AB66">
            <v>1</v>
          </cell>
          <cell r="AC66">
            <v>1</v>
          </cell>
          <cell r="AD66">
            <v>1</v>
          </cell>
          <cell r="AE66">
            <v>1</v>
          </cell>
          <cell r="AF66">
            <v>2</v>
          </cell>
          <cell r="AG66">
            <v>1</v>
          </cell>
          <cell r="AH66">
            <v>1</v>
          </cell>
          <cell r="AI66">
            <v>1</v>
          </cell>
        </row>
        <row r="67">
          <cell r="C67">
            <v>63</v>
          </cell>
          <cell r="D67" t="str">
            <v>카메라 전원</v>
          </cell>
          <cell r="E67" t="str">
            <v>VCT 1.5sq 2C x 5열</v>
          </cell>
          <cell r="F67" t="str">
            <v>0.5+2.5+4</v>
          </cell>
          <cell r="G67">
            <v>7</v>
          </cell>
          <cell r="H67" t="str">
            <v>m</v>
          </cell>
          <cell r="K67">
            <v>7</v>
          </cell>
        </row>
        <row r="68">
          <cell r="C68">
            <v>64</v>
          </cell>
          <cell r="D68" t="str">
            <v>스피커</v>
          </cell>
          <cell r="E68" t="str">
            <v>SW 2300 x 1</v>
          </cell>
          <cell r="F68" t="str">
            <v>0.5+2</v>
          </cell>
          <cell r="G68">
            <v>2.5</v>
          </cell>
          <cell r="H68" t="str">
            <v>m</v>
          </cell>
          <cell r="L68">
            <v>2.5</v>
          </cell>
        </row>
        <row r="69">
          <cell r="C69">
            <v>65</v>
          </cell>
          <cell r="D69" t="str">
            <v>경광등</v>
          </cell>
          <cell r="E69" t="str">
            <v>UTP Cat.6 4P x 1열</v>
          </cell>
          <cell r="F69" t="str">
            <v>0.5+2.5+3</v>
          </cell>
          <cell r="G69">
            <v>6</v>
          </cell>
          <cell r="H69" t="str">
            <v>m</v>
          </cell>
          <cell r="M69">
            <v>6</v>
          </cell>
        </row>
        <row r="70">
          <cell r="C70">
            <v>66</v>
          </cell>
          <cell r="D70" t="str">
            <v>카메라 통신</v>
          </cell>
          <cell r="E70" t="str">
            <v>UTP Cat.6 4P x 5열</v>
          </cell>
          <cell r="F70" t="str">
            <v>0.5+2.5+4</v>
          </cell>
          <cell r="G70">
            <v>7</v>
          </cell>
          <cell r="H70" t="str">
            <v>m</v>
          </cell>
          <cell r="P70">
            <v>7</v>
          </cell>
        </row>
        <row r="71">
          <cell r="C71">
            <v>67</v>
          </cell>
          <cell r="D71" t="str">
            <v>비상벨</v>
          </cell>
          <cell r="E71" t="str">
            <v>UTP Cat.6 4P x 1열</v>
          </cell>
          <cell r="F71" t="str">
            <v>0.5+2</v>
          </cell>
          <cell r="G71">
            <v>2.5</v>
          </cell>
          <cell r="H71" t="str">
            <v>m</v>
          </cell>
          <cell r="M71">
            <v>2.5</v>
          </cell>
        </row>
        <row r="72">
          <cell r="C72">
            <v>68</v>
          </cell>
        </row>
        <row r="73">
          <cell r="B73">
            <v>1008</v>
          </cell>
          <cell r="C73">
            <v>69</v>
          </cell>
          <cell r="D73" t="str">
            <v>계</v>
          </cell>
          <cell r="I73">
            <v>0</v>
          </cell>
          <cell r="J73">
            <v>0</v>
          </cell>
          <cell r="K73">
            <v>7</v>
          </cell>
          <cell r="L73">
            <v>2.5</v>
          </cell>
          <cell r="M73">
            <v>8.5</v>
          </cell>
          <cell r="N73">
            <v>0</v>
          </cell>
          <cell r="O73">
            <v>0</v>
          </cell>
          <cell r="P73">
            <v>7</v>
          </cell>
          <cell r="Q73">
            <v>1</v>
          </cell>
          <cell r="R73">
            <v>1</v>
          </cell>
          <cell r="S73">
            <v>4</v>
          </cell>
          <cell r="T73">
            <v>1</v>
          </cell>
          <cell r="U73">
            <v>1</v>
          </cell>
          <cell r="V73">
            <v>1</v>
          </cell>
          <cell r="W73">
            <v>1</v>
          </cell>
          <cell r="X73">
            <v>1</v>
          </cell>
          <cell r="Y73">
            <v>1</v>
          </cell>
          <cell r="Z73">
            <v>1</v>
          </cell>
          <cell r="AA73">
            <v>1</v>
          </cell>
          <cell r="AB73">
            <v>1</v>
          </cell>
          <cell r="AC73">
            <v>1</v>
          </cell>
          <cell r="AD73">
            <v>1</v>
          </cell>
          <cell r="AE73">
            <v>1</v>
          </cell>
          <cell r="AF73">
            <v>2</v>
          </cell>
          <cell r="AG73">
            <v>1</v>
          </cell>
          <cell r="AH73">
            <v>1</v>
          </cell>
          <cell r="AI73">
            <v>1</v>
          </cell>
        </row>
        <row r="74">
          <cell r="C74">
            <v>70</v>
          </cell>
        </row>
        <row r="75">
          <cell r="B75">
            <v>2009</v>
          </cell>
          <cell r="C75">
            <v>71</v>
          </cell>
          <cell r="D75" t="str">
            <v>2.9 처인구 김량장동 352-21 제일빌라 앞(서학사 앞), (353-12)</v>
          </cell>
          <cell r="Q75">
            <v>1</v>
          </cell>
          <cell r="R75">
            <v>1</v>
          </cell>
          <cell r="S75">
            <v>4</v>
          </cell>
          <cell r="T75">
            <v>1</v>
          </cell>
          <cell r="U75">
            <v>1</v>
          </cell>
          <cell r="V75">
            <v>1</v>
          </cell>
          <cell r="W75">
            <v>1</v>
          </cell>
          <cell r="X75">
            <v>1</v>
          </cell>
          <cell r="Y75">
            <v>1</v>
          </cell>
          <cell r="Z75">
            <v>1</v>
          </cell>
          <cell r="AA75">
            <v>1</v>
          </cell>
          <cell r="AB75">
            <v>1</v>
          </cell>
          <cell r="AC75">
            <v>1</v>
          </cell>
          <cell r="AD75">
            <v>1</v>
          </cell>
          <cell r="AE75">
            <v>1</v>
          </cell>
          <cell r="AF75">
            <v>2</v>
          </cell>
          <cell r="AG75">
            <v>1</v>
          </cell>
          <cell r="AH75">
            <v>1</v>
          </cell>
          <cell r="AI75">
            <v>1</v>
          </cell>
        </row>
        <row r="76">
          <cell r="C76">
            <v>72</v>
          </cell>
          <cell r="D76" t="str">
            <v>카메라 전원</v>
          </cell>
          <cell r="E76" t="str">
            <v>VCT 1.5sq 2C x 5열</v>
          </cell>
          <cell r="F76" t="str">
            <v>0.5+2.5+4</v>
          </cell>
          <cell r="G76">
            <v>7</v>
          </cell>
          <cell r="H76" t="str">
            <v>m</v>
          </cell>
          <cell r="K76">
            <v>7</v>
          </cell>
        </row>
        <row r="77">
          <cell r="C77">
            <v>73</v>
          </cell>
          <cell r="D77" t="str">
            <v>스피커</v>
          </cell>
          <cell r="E77" t="str">
            <v>SW 2300 x 1</v>
          </cell>
          <cell r="F77" t="str">
            <v>0.5+2</v>
          </cell>
          <cell r="G77">
            <v>2.5</v>
          </cell>
          <cell r="H77" t="str">
            <v>m</v>
          </cell>
          <cell r="L77">
            <v>2.5</v>
          </cell>
        </row>
        <row r="78">
          <cell r="C78">
            <v>74</v>
          </cell>
          <cell r="D78" t="str">
            <v>경광등</v>
          </cell>
          <cell r="E78" t="str">
            <v>UTP Cat.6 4P x 1열</v>
          </cell>
          <cell r="F78" t="str">
            <v>0.5+2.5+3</v>
          </cell>
          <cell r="G78">
            <v>6</v>
          </cell>
          <cell r="H78" t="str">
            <v>m</v>
          </cell>
          <cell r="M78">
            <v>6</v>
          </cell>
        </row>
        <row r="79">
          <cell r="C79">
            <v>75</v>
          </cell>
          <cell r="D79" t="str">
            <v>카메라 통신</v>
          </cell>
          <cell r="E79" t="str">
            <v>UTP Cat.6 4P x 5열</v>
          </cell>
          <cell r="F79" t="str">
            <v>0.5+2.5+4</v>
          </cell>
          <cell r="G79">
            <v>7</v>
          </cell>
          <cell r="H79" t="str">
            <v>m</v>
          </cell>
          <cell r="P79">
            <v>7</v>
          </cell>
        </row>
        <row r="80">
          <cell r="C80">
            <v>76</v>
          </cell>
          <cell r="D80" t="str">
            <v>비상벨</v>
          </cell>
          <cell r="E80" t="str">
            <v>UTP Cat.6 4P x 1열</v>
          </cell>
          <cell r="F80" t="str">
            <v>0.5+2</v>
          </cell>
          <cell r="G80">
            <v>2.5</v>
          </cell>
          <cell r="H80" t="str">
            <v>m</v>
          </cell>
          <cell r="M80">
            <v>2.5</v>
          </cell>
        </row>
        <row r="81">
          <cell r="C81">
            <v>77</v>
          </cell>
        </row>
        <row r="82">
          <cell r="B82">
            <v>1009</v>
          </cell>
          <cell r="C82">
            <v>78</v>
          </cell>
          <cell r="D82" t="str">
            <v>계</v>
          </cell>
          <cell r="I82">
            <v>0</v>
          </cell>
          <cell r="J82">
            <v>0</v>
          </cell>
          <cell r="K82">
            <v>7</v>
          </cell>
          <cell r="L82">
            <v>2.5</v>
          </cell>
          <cell r="M82">
            <v>8.5</v>
          </cell>
          <cell r="N82">
            <v>0</v>
          </cell>
          <cell r="O82">
            <v>0</v>
          </cell>
          <cell r="P82">
            <v>7</v>
          </cell>
          <cell r="Q82">
            <v>1</v>
          </cell>
          <cell r="R82">
            <v>1</v>
          </cell>
          <cell r="S82">
            <v>4</v>
          </cell>
          <cell r="T82">
            <v>1</v>
          </cell>
          <cell r="U82">
            <v>1</v>
          </cell>
          <cell r="V82">
            <v>1</v>
          </cell>
          <cell r="W82">
            <v>1</v>
          </cell>
          <cell r="X82">
            <v>1</v>
          </cell>
          <cell r="Y82">
            <v>1</v>
          </cell>
          <cell r="Z82">
            <v>1</v>
          </cell>
          <cell r="AA82">
            <v>1</v>
          </cell>
          <cell r="AB82">
            <v>1</v>
          </cell>
          <cell r="AC82">
            <v>1</v>
          </cell>
          <cell r="AD82">
            <v>1</v>
          </cell>
          <cell r="AE82">
            <v>1</v>
          </cell>
          <cell r="AF82">
            <v>2</v>
          </cell>
          <cell r="AG82">
            <v>1</v>
          </cell>
          <cell r="AH82">
            <v>1</v>
          </cell>
          <cell r="AI82">
            <v>1</v>
          </cell>
        </row>
        <row r="83">
          <cell r="B83">
            <v>2010</v>
          </cell>
          <cell r="C83">
            <v>79</v>
          </cell>
          <cell r="D83" t="str">
            <v>2.10 처인구 남동 232 마을회관 (위치 변경지역)</v>
          </cell>
          <cell r="Q83">
            <v>1</v>
          </cell>
          <cell r="R83">
            <v>1</v>
          </cell>
          <cell r="S83">
            <v>3</v>
          </cell>
          <cell r="T83">
            <v>1</v>
          </cell>
          <cell r="U83">
            <v>1</v>
          </cell>
          <cell r="V83">
            <v>1</v>
          </cell>
          <cell r="W83">
            <v>1</v>
          </cell>
          <cell r="X83">
            <v>1</v>
          </cell>
          <cell r="Y83">
            <v>1</v>
          </cell>
          <cell r="Z83">
            <v>1</v>
          </cell>
          <cell r="AA83">
            <v>1</v>
          </cell>
          <cell r="AB83">
            <v>1</v>
          </cell>
          <cell r="AC83">
            <v>1</v>
          </cell>
          <cell r="AD83">
            <v>1</v>
          </cell>
          <cell r="AE83">
            <v>1</v>
          </cell>
          <cell r="AF83">
            <v>2</v>
          </cell>
          <cell r="AG83">
            <v>1</v>
          </cell>
          <cell r="AH83">
            <v>1</v>
          </cell>
          <cell r="AI83">
            <v>1</v>
          </cell>
        </row>
        <row r="84">
          <cell r="C84">
            <v>80</v>
          </cell>
          <cell r="D84" t="str">
            <v>카메라 전원</v>
          </cell>
          <cell r="E84" t="str">
            <v>VCT 1.5sq 2C x 4열</v>
          </cell>
          <cell r="F84" t="str">
            <v>0.5+2.5+4</v>
          </cell>
          <cell r="G84">
            <v>7</v>
          </cell>
          <cell r="H84" t="str">
            <v>m</v>
          </cell>
          <cell r="J84">
            <v>7</v>
          </cell>
        </row>
        <row r="85">
          <cell r="C85">
            <v>81</v>
          </cell>
          <cell r="D85" t="str">
            <v>스피커</v>
          </cell>
          <cell r="E85" t="str">
            <v>SW 2300 x 1</v>
          </cell>
          <cell r="F85" t="str">
            <v>0.5+2</v>
          </cell>
          <cell r="G85">
            <v>2.5</v>
          </cell>
          <cell r="H85" t="str">
            <v>m</v>
          </cell>
          <cell r="L85">
            <v>2.5</v>
          </cell>
        </row>
        <row r="86">
          <cell r="C86">
            <v>82</v>
          </cell>
          <cell r="D86" t="str">
            <v>경광등</v>
          </cell>
          <cell r="E86" t="str">
            <v>UTP Cat.6 4P x 1열</v>
          </cell>
          <cell r="F86" t="str">
            <v>0.5+2.5+3</v>
          </cell>
          <cell r="G86">
            <v>6</v>
          </cell>
          <cell r="H86" t="str">
            <v>m</v>
          </cell>
          <cell r="M86">
            <v>6</v>
          </cell>
        </row>
        <row r="87">
          <cell r="C87">
            <v>83</v>
          </cell>
          <cell r="D87" t="str">
            <v>카메라 통신</v>
          </cell>
          <cell r="E87" t="str">
            <v>UTP Cat.6 4P x 4열</v>
          </cell>
          <cell r="F87" t="str">
            <v>0.5+2.5+4</v>
          </cell>
          <cell r="G87">
            <v>7</v>
          </cell>
          <cell r="H87" t="str">
            <v>m</v>
          </cell>
          <cell r="O87">
            <v>7</v>
          </cell>
        </row>
        <row r="88">
          <cell r="C88">
            <v>84</v>
          </cell>
          <cell r="D88" t="str">
            <v>비상벨</v>
          </cell>
          <cell r="E88" t="str">
            <v>UTP Cat.6 4P x 1열</v>
          </cell>
          <cell r="F88" t="str">
            <v>0.5+2</v>
          </cell>
          <cell r="G88">
            <v>2.5</v>
          </cell>
          <cell r="H88" t="str">
            <v>m</v>
          </cell>
          <cell r="M88">
            <v>2.5</v>
          </cell>
        </row>
        <row r="89">
          <cell r="C89">
            <v>85</v>
          </cell>
        </row>
        <row r="90">
          <cell r="B90">
            <v>1010</v>
          </cell>
          <cell r="C90">
            <v>86</v>
          </cell>
          <cell r="D90" t="str">
            <v>계</v>
          </cell>
          <cell r="I90">
            <v>0</v>
          </cell>
          <cell r="J90">
            <v>7</v>
          </cell>
          <cell r="K90">
            <v>0</v>
          </cell>
          <cell r="L90">
            <v>2.5</v>
          </cell>
          <cell r="M90">
            <v>8.5</v>
          </cell>
          <cell r="N90">
            <v>0</v>
          </cell>
          <cell r="O90">
            <v>7</v>
          </cell>
          <cell r="P90">
            <v>0</v>
          </cell>
          <cell r="Q90">
            <v>1</v>
          </cell>
          <cell r="R90">
            <v>1</v>
          </cell>
          <cell r="S90">
            <v>3</v>
          </cell>
          <cell r="T90">
            <v>1</v>
          </cell>
          <cell r="U90">
            <v>1</v>
          </cell>
          <cell r="V90">
            <v>1</v>
          </cell>
          <cell r="W90">
            <v>1</v>
          </cell>
          <cell r="X90">
            <v>1</v>
          </cell>
          <cell r="Y90">
            <v>1</v>
          </cell>
          <cell r="Z90">
            <v>1</v>
          </cell>
          <cell r="AA90">
            <v>1</v>
          </cell>
          <cell r="AB90">
            <v>1</v>
          </cell>
          <cell r="AC90">
            <v>1</v>
          </cell>
          <cell r="AD90">
            <v>1</v>
          </cell>
          <cell r="AE90">
            <v>1</v>
          </cell>
          <cell r="AF90">
            <v>2</v>
          </cell>
          <cell r="AG90">
            <v>1</v>
          </cell>
          <cell r="AH90">
            <v>1</v>
          </cell>
          <cell r="AI90">
            <v>1</v>
          </cell>
        </row>
        <row r="91">
          <cell r="C91">
            <v>87</v>
          </cell>
        </row>
        <row r="92">
          <cell r="B92">
            <v>2011</v>
          </cell>
          <cell r="C92">
            <v>88</v>
          </cell>
          <cell r="D92" t="str">
            <v>2.11 처인구 남사면 방아리 1206-2 아리실 입구</v>
          </cell>
          <cell r="Q92">
            <v>1</v>
          </cell>
          <cell r="R92">
            <v>1</v>
          </cell>
          <cell r="S92">
            <v>4</v>
          </cell>
          <cell r="T92">
            <v>1</v>
          </cell>
          <cell r="U92">
            <v>1</v>
          </cell>
          <cell r="V92">
            <v>1</v>
          </cell>
          <cell r="W92">
            <v>1</v>
          </cell>
          <cell r="X92">
            <v>1</v>
          </cell>
          <cell r="Y92">
            <v>1</v>
          </cell>
          <cell r="Z92">
            <v>1</v>
          </cell>
          <cell r="AA92">
            <v>1</v>
          </cell>
          <cell r="AB92">
            <v>1</v>
          </cell>
          <cell r="AC92">
            <v>1</v>
          </cell>
          <cell r="AD92">
            <v>1</v>
          </cell>
          <cell r="AE92">
            <v>1</v>
          </cell>
          <cell r="AF92">
            <v>2</v>
          </cell>
          <cell r="AG92">
            <v>1</v>
          </cell>
          <cell r="AH92">
            <v>1</v>
          </cell>
          <cell r="AI92">
            <v>1</v>
          </cell>
        </row>
        <row r="93">
          <cell r="C93">
            <v>89</v>
          </cell>
          <cell r="D93" t="str">
            <v>카메라 전원</v>
          </cell>
          <cell r="E93" t="str">
            <v>VCT 1.5sq 2C x 5열</v>
          </cell>
          <cell r="F93" t="str">
            <v>0.5+2.5+4</v>
          </cell>
          <cell r="G93">
            <v>7</v>
          </cell>
          <cell r="H93" t="str">
            <v>m</v>
          </cell>
          <cell r="K93">
            <v>7</v>
          </cell>
        </row>
        <row r="94">
          <cell r="C94">
            <v>90</v>
          </cell>
          <cell r="D94" t="str">
            <v>스피커</v>
          </cell>
          <cell r="E94" t="str">
            <v>SW 2300 x 1</v>
          </cell>
          <cell r="F94" t="str">
            <v>0.5+2</v>
          </cell>
          <cell r="G94">
            <v>2.5</v>
          </cell>
          <cell r="H94" t="str">
            <v>m</v>
          </cell>
          <cell r="L94">
            <v>2.5</v>
          </cell>
        </row>
        <row r="95">
          <cell r="C95">
            <v>91</v>
          </cell>
          <cell r="D95" t="str">
            <v>경광등</v>
          </cell>
          <cell r="E95" t="str">
            <v>UTP Cat.6 4P x 1열</v>
          </cell>
          <cell r="F95" t="str">
            <v>0.5+2.5+3</v>
          </cell>
          <cell r="G95">
            <v>6</v>
          </cell>
          <cell r="H95" t="str">
            <v>m</v>
          </cell>
          <cell r="M95">
            <v>6</v>
          </cell>
        </row>
        <row r="96">
          <cell r="C96">
            <v>92</v>
          </cell>
          <cell r="D96" t="str">
            <v>카메라 통신</v>
          </cell>
          <cell r="E96" t="str">
            <v>UTP Cat.6 4P x 5열</v>
          </cell>
          <cell r="F96" t="str">
            <v>0.5+2.5+4</v>
          </cell>
          <cell r="G96">
            <v>7</v>
          </cell>
          <cell r="H96" t="str">
            <v>m</v>
          </cell>
          <cell r="P96">
            <v>7</v>
          </cell>
        </row>
        <row r="97">
          <cell r="C97">
            <v>93</v>
          </cell>
          <cell r="D97" t="str">
            <v>비상벨</v>
          </cell>
          <cell r="E97" t="str">
            <v>UTP Cat.6 4P x 1열</v>
          </cell>
          <cell r="F97" t="str">
            <v>0.5+2</v>
          </cell>
          <cell r="G97">
            <v>2.5</v>
          </cell>
          <cell r="H97" t="str">
            <v>m</v>
          </cell>
          <cell r="M97">
            <v>2.5</v>
          </cell>
        </row>
        <row r="98">
          <cell r="C98">
            <v>94</v>
          </cell>
        </row>
        <row r="99">
          <cell r="B99">
            <v>1011</v>
          </cell>
          <cell r="C99">
            <v>95</v>
          </cell>
          <cell r="D99" t="str">
            <v>계</v>
          </cell>
          <cell r="I99">
            <v>0</v>
          </cell>
          <cell r="J99">
            <v>0</v>
          </cell>
          <cell r="K99">
            <v>7</v>
          </cell>
          <cell r="L99">
            <v>2.5</v>
          </cell>
          <cell r="M99">
            <v>8.5</v>
          </cell>
          <cell r="N99">
            <v>0</v>
          </cell>
          <cell r="O99">
            <v>0</v>
          </cell>
          <cell r="P99">
            <v>7</v>
          </cell>
          <cell r="Q99">
            <v>1</v>
          </cell>
          <cell r="R99">
            <v>1</v>
          </cell>
          <cell r="S99">
            <v>4</v>
          </cell>
          <cell r="T99">
            <v>1</v>
          </cell>
          <cell r="U99">
            <v>1</v>
          </cell>
          <cell r="V99">
            <v>1</v>
          </cell>
          <cell r="W99">
            <v>1</v>
          </cell>
          <cell r="X99">
            <v>1</v>
          </cell>
          <cell r="Y99">
            <v>1</v>
          </cell>
          <cell r="Z99">
            <v>1</v>
          </cell>
          <cell r="AA99">
            <v>1</v>
          </cell>
          <cell r="AB99">
            <v>1</v>
          </cell>
          <cell r="AC99">
            <v>1</v>
          </cell>
          <cell r="AD99">
            <v>1</v>
          </cell>
          <cell r="AE99">
            <v>1</v>
          </cell>
          <cell r="AF99">
            <v>2</v>
          </cell>
          <cell r="AG99">
            <v>1</v>
          </cell>
          <cell r="AH99">
            <v>1</v>
          </cell>
          <cell r="AI99">
            <v>1</v>
          </cell>
        </row>
        <row r="100">
          <cell r="C100">
            <v>96</v>
          </cell>
        </row>
        <row r="101">
          <cell r="B101">
            <v>2012</v>
          </cell>
          <cell r="C101">
            <v>97</v>
          </cell>
          <cell r="D101" t="str">
            <v>2.12 처인구 마평동 246-18 세웅빌리지 앞, 용인하이츠빌라 앞(246-4)</v>
          </cell>
          <cell r="Q101">
            <v>1</v>
          </cell>
          <cell r="R101">
            <v>1</v>
          </cell>
          <cell r="S101">
            <v>3</v>
          </cell>
          <cell r="T101">
            <v>1</v>
          </cell>
          <cell r="U101">
            <v>1</v>
          </cell>
          <cell r="V101">
            <v>1</v>
          </cell>
          <cell r="W101">
            <v>1</v>
          </cell>
          <cell r="X101">
            <v>1</v>
          </cell>
          <cell r="Y101">
            <v>1</v>
          </cell>
          <cell r="Z101">
            <v>1</v>
          </cell>
          <cell r="AA101">
            <v>1</v>
          </cell>
          <cell r="AB101">
            <v>1</v>
          </cell>
          <cell r="AC101">
            <v>1</v>
          </cell>
          <cell r="AD101">
            <v>1</v>
          </cell>
          <cell r="AE101">
            <v>1</v>
          </cell>
          <cell r="AF101">
            <v>2</v>
          </cell>
          <cell r="AG101">
            <v>1</v>
          </cell>
          <cell r="AH101">
            <v>1</v>
          </cell>
          <cell r="AI101">
            <v>1</v>
          </cell>
        </row>
        <row r="102">
          <cell r="C102">
            <v>98</v>
          </cell>
          <cell r="D102" t="str">
            <v>카메라 전원</v>
          </cell>
          <cell r="E102" t="str">
            <v>VCT 1.5sq 2C x 4열</v>
          </cell>
          <cell r="F102" t="str">
            <v>0.5+2.5+4</v>
          </cell>
          <cell r="G102">
            <v>7</v>
          </cell>
          <cell r="H102" t="str">
            <v>m</v>
          </cell>
          <cell r="J102">
            <v>7</v>
          </cell>
        </row>
        <row r="103">
          <cell r="C103">
            <v>99</v>
          </cell>
          <cell r="D103" t="str">
            <v>스피커</v>
          </cell>
          <cell r="E103" t="str">
            <v>SW 2300 x 1</v>
          </cell>
          <cell r="F103" t="str">
            <v>0.5+2</v>
          </cell>
          <cell r="G103">
            <v>2.5</v>
          </cell>
          <cell r="H103" t="str">
            <v>m</v>
          </cell>
          <cell r="L103">
            <v>2.5</v>
          </cell>
        </row>
        <row r="104">
          <cell r="C104">
            <v>100</v>
          </cell>
          <cell r="D104" t="str">
            <v>경광등</v>
          </cell>
          <cell r="E104" t="str">
            <v>UTP Cat.6 4P x 1열</v>
          </cell>
          <cell r="F104" t="str">
            <v>0.5+2.5+3</v>
          </cell>
          <cell r="G104">
            <v>6</v>
          </cell>
          <cell r="H104" t="str">
            <v>m</v>
          </cell>
          <cell r="M104">
            <v>6</v>
          </cell>
        </row>
        <row r="105">
          <cell r="C105">
            <v>101</v>
          </cell>
          <cell r="D105" t="str">
            <v>카메라 통신</v>
          </cell>
          <cell r="E105" t="str">
            <v>UTP Cat.6 4P x 4열</v>
          </cell>
          <cell r="F105" t="str">
            <v>0.5+2.5+4</v>
          </cell>
          <cell r="G105">
            <v>7</v>
          </cell>
          <cell r="H105" t="str">
            <v>m</v>
          </cell>
          <cell r="O105">
            <v>7</v>
          </cell>
        </row>
        <row r="106">
          <cell r="C106">
            <v>102</v>
          </cell>
          <cell r="D106" t="str">
            <v>비상벨</v>
          </cell>
          <cell r="E106" t="str">
            <v>UTP Cat.6 4P x 1열</v>
          </cell>
          <cell r="F106" t="str">
            <v>0.5+2</v>
          </cell>
          <cell r="G106">
            <v>2.5</v>
          </cell>
          <cell r="H106" t="str">
            <v>m</v>
          </cell>
          <cell r="M106">
            <v>2.5</v>
          </cell>
        </row>
        <row r="107">
          <cell r="C107">
            <v>103</v>
          </cell>
        </row>
        <row r="108">
          <cell r="B108">
            <v>1012</v>
          </cell>
          <cell r="C108">
            <v>104</v>
          </cell>
          <cell r="D108" t="str">
            <v>계</v>
          </cell>
          <cell r="I108">
            <v>0</v>
          </cell>
          <cell r="J108">
            <v>7</v>
          </cell>
          <cell r="K108">
            <v>0</v>
          </cell>
          <cell r="L108">
            <v>2.5</v>
          </cell>
          <cell r="M108">
            <v>8.5</v>
          </cell>
          <cell r="N108">
            <v>0</v>
          </cell>
          <cell r="O108">
            <v>7</v>
          </cell>
          <cell r="P108">
            <v>0</v>
          </cell>
          <cell r="Q108">
            <v>1</v>
          </cell>
          <cell r="R108">
            <v>1</v>
          </cell>
          <cell r="S108">
            <v>3</v>
          </cell>
          <cell r="T108">
            <v>1</v>
          </cell>
          <cell r="U108">
            <v>1</v>
          </cell>
          <cell r="V108">
            <v>1</v>
          </cell>
          <cell r="W108">
            <v>1</v>
          </cell>
          <cell r="X108">
            <v>1</v>
          </cell>
          <cell r="Y108">
            <v>1</v>
          </cell>
          <cell r="Z108">
            <v>1</v>
          </cell>
          <cell r="AA108">
            <v>1</v>
          </cell>
          <cell r="AB108">
            <v>1</v>
          </cell>
          <cell r="AC108">
            <v>1</v>
          </cell>
          <cell r="AD108">
            <v>1</v>
          </cell>
          <cell r="AE108">
            <v>1</v>
          </cell>
          <cell r="AF108">
            <v>2</v>
          </cell>
          <cell r="AG108">
            <v>1</v>
          </cell>
          <cell r="AH108">
            <v>1</v>
          </cell>
          <cell r="AI108">
            <v>1</v>
          </cell>
        </row>
        <row r="109">
          <cell r="B109">
            <v>2013</v>
          </cell>
          <cell r="C109">
            <v>105</v>
          </cell>
          <cell r="D109" t="str">
            <v>2.13 처인구 마평동 929 월드드림빌 앞 사거리</v>
          </cell>
          <cell r="Q109">
            <v>1</v>
          </cell>
          <cell r="R109">
            <v>1</v>
          </cell>
          <cell r="S109">
            <v>4</v>
          </cell>
          <cell r="T109">
            <v>1</v>
          </cell>
          <cell r="U109">
            <v>1</v>
          </cell>
          <cell r="V109">
            <v>1</v>
          </cell>
          <cell r="W109">
            <v>1</v>
          </cell>
          <cell r="X109">
            <v>1</v>
          </cell>
          <cell r="Y109">
            <v>1</v>
          </cell>
          <cell r="Z109">
            <v>1</v>
          </cell>
          <cell r="AA109">
            <v>1</v>
          </cell>
          <cell r="AB109">
            <v>1</v>
          </cell>
          <cell r="AC109">
            <v>1</v>
          </cell>
          <cell r="AD109">
            <v>1</v>
          </cell>
          <cell r="AE109">
            <v>1</v>
          </cell>
          <cell r="AF109">
            <v>2</v>
          </cell>
          <cell r="AG109">
            <v>1</v>
          </cell>
          <cell r="AH109">
            <v>1</v>
          </cell>
          <cell r="AI109">
            <v>1</v>
          </cell>
        </row>
        <row r="110">
          <cell r="C110">
            <v>106</v>
          </cell>
          <cell r="D110" t="str">
            <v>카메라 전원</v>
          </cell>
          <cell r="E110" t="str">
            <v>VCT 1.5sq 2C x 5열</v>
          </cell>
          <cell r="F110" t="str">
            <v>0.5+2.5+6</v>
          </cell>
          <cell r="G110">
            <v>9</v>
          </cell>
          <cell r="H110" t="str">
            <v>m</v>
          </cell>
          <cell r="K110">
            <v>9</v>
          </cell>
        </row>
        <row r="111">
          <cell r="C111">
            <v>107</v>
          </cell>
          <cell r="D111" t="str">
            <v>스피커</v>
          </cell>
          <cell r="E111" t="str">
            <v>SW 2300 x 1</v>
          </cell>
          <cell r="F111" t="str">
            <v>0.5+2</v>
          </cell>
          <cell r="G111">
            <v>2.5</v>
          </cell>
          <cell r="H111" t="str">
            <v>m</v>
          </cell>
          <cell r="L111">
            <v>2.5</v>
          </cell>
        </row>
        <row r="112">
          <cell r="C112">
            <v>108</v>
          </cell>
          <cell r="D112" t="str">
            <v>경광등</v>
          </cell>
          <cell r="E112" t="str">
            <v>UTP Cat.6 4P x 1열</v>
          </cell>
          <cell r="F112" t="str">
            <v>0.5+2.5+5</v>
          </cell>
          <cell r="G112">
            <v>8</v>
          </cell>
          <cell r="H112" t="str">
            <v>m</v>
          </cell>
          <cell r="M112">
            <v>8</v>
          </cell>
        </row>
        <row r="113">
          <cell r="C113">
            <v>109</v>
          </cell>
          <cell r="D113" t="str">
            <v>카메라 통신</v>
          </cell>
          <cell r="E113" t="str">
            <v>UTP Cat.6 4P x 5열</v>
          </cell>
          <cell r="F113" t="str">
            <v>0.5+2.5+6</v>
          </cell>
          <cell r="G113">
            <v>9</v>
          </cell>
          <cell r="H113" t="str">
            <v>m</v>
          </cell>
          <cell r="P113">
            <v>9</v>
          </cell>
        </row>
        <row r="114">
          <cell r="C114">
            <v>110</v>
          </cell>
          <cell r="D114" t="str">
            <v>비상벨</v>
          </cell>
          <cell r="E114" t="str">
            <v>UTP Cat.6 4P x 1열</v>
          </cell>
          <cell r="F114" t="str">
            <v>0.5+2</v>
          </cell>
          <cell r="G114">
            <v>2.5</v>
          </cell>
          <cell r="H114" t="str">
            <v>m</v>
          </cell>
          <cell r="M114">
            <v>2.5</v>
          </cell>
        </row>
        <row r="115">
          <cell r="C115">
            <v>111</v>
          </cell>
        </row>
        <row r="116">
          <cell r="B116">
            <v>1013</v>
          </cell>
          <cell r="C116">
            <v>112</v>
          </cell>
          <cell r="D116" t="str">
            <v>계</v>
          </cell>
          <cell r="I116">
            <v>0</v>
          </cell>
          <cell r="J116">
            <v>0</v>
          </cell>
          <cell r="K116">
            <v>9</v>
          </cell>
          <cell r="L116">
            <v>2.5</v>
          </cell>
          <cell r="M116">
            <v>10.5</v>
          </cell>
          <cell r="N116">
            <v>0</v>
          </cell>
          <cell r="O116">
            <v>0</v>
          </cell>
          <cell r="P116">
            <v>9</v>
          </cell>
          <cell r="Q116">
            <v>1</v>
          </cell>
          <cell r="R116">
            <v>1</v>
          </cell>
          <cell r="S116">
            <v>4</v>
          </cell>
          <cell r="T116">
            <v>1</v>
          </cell>
          <cell r="U116">
            <v>1</v>
          </cell>
          <cell r="V116">
            <v>1</v>
          </cell>
          <cell r="W116">
            <v>1</v>
          </cell>
          <cell r="X116">
            <v>1</v>
          </cell>
          <cell r="Y116">
            <v>1</v>
          </cell>
          <cell r="Z116">
            <v>1</v>
          </cell>
          <cell r="AA116">
            <v>1</v>
          </cell>
          <cell r="AB116">
            <v>1</v>
          </cell>
          <cell r="AC116">
            <v>1</v>
          </cell>
          <cell r="AD116">
            <v>1</v>
          </cell>
          <cell r="AE116">
            <v>1</v>
          </cell>
          <cell r="AF116">
            <v>2</v>
          </cell>
          <cell r="AG116">
            <v>1</v>
          </cell>
          <cell r="AH116">
            <v>1</v>
          </cell>
          <cell r="AI116">
            <v>1</v>
          </cell>
        </row>
        <row r="117">
          <cell r="C117">
            <v>113</v>
          </cell>
        </row>
        <row r="118">
          <cell r="B118">
            <v>2014</v>
          </cell>
          <cell r="C118">
            <v>114</v>
          </cell>
          <cell r="D118" t="str">
            <v>2.14 처인구 마평동 671-30 실내체육관 앞 사거리</v>
          </cell>
          <cell r="Q118">
            <v>1</v>
          </cell>
          <cell r="R118">
            <v>1</v>
          </cell>
          <cell r="S118">
            <v>4</v>
          </cell>
          <cell r="T118">
            <v>1</v>
          </cell>
          <cell r="U118">
            <v>1</v>
          </cell>
          <cell r="V118">
            <v>1</v>
          </cell>
          <cell r="W118">
            <v>1</v>
          </cell>
          <cell r="X118">
            <v>1</v>
          </cell>
          <cell r="Y118">
            <v>1</v>
          </cell>
          <cell r="Z118">
            <v>1</v>
          </cell>
          <cell r="AA118">
            <v>1</v>
          </cell>
          <cell r="AB118">
            <v>1</v>
          </cell>
          <cell r="AC118">
            <v>1</v>
          </cell>
          <cell r="AD118">
            <v>1</v>
          </cell>
          <cell r="AE118">
            <v>1</v>
          </cell>
          <cell r="AF118">
            <v>2</v>
          </cell>
          <cell r="AG118">
            <v>1</v>
          </cell>
          <cell r="AH118">
            <v>1</v>
          </cell>
          <cell r="AI118">
            <v>1</v>
          </cell>
        </row>
        <row r="119">
          <cell r="C119">
            <v>115</v>
          </cell>
          <cell r="D119" t="str">
            <v>카메라 전원</v>
          </cell>
          <cell r="E119" t="str">
            <v>VCT 1.5sq 2C x 5열</v>
          </cell>
          <cell r="F119" t="str">
            <v>0.5+2.5+6</v>
          </cell>
          <cell r="G119">
            <v>9</v>
          </cell>
          <cell r="H119" t="str">
            <v>m</v>
          </cell>
          <cell r="K119">
            <v>9</v>
          </cell>
        </row>
        <row r="120">
          <cell r="C120">
            <v>116</v>
          </cell>
          <cell r="D120" t="str">
            <v>스피커</v>
          </cell>
          <cell r="E120" t="str">
            <v>SW 2300 x 1</v>
          </cell>
          <cell r="F120" t="str">
            <v>0.5+2</v>
          </cell>
          <cell r="G120">
            <v>2.5</v>
          </cell>
          <cell r="H120" t="str">
            <v>m</v>
          </cell>
          <cell r="L120">
            <v>2.5</v>
          </cell>
        </row>
        <row r="121">
          <cell r="C121">
            <v>117</v>
          </cell>
          <cell r="D121" t="str">
            <v>경광등</v>
          </cell>
          <cell r="E121" t="str">
            <v>UTP Cat.6 4P x 1열</v>
          </cell>
          <cell r="F121" t="str">
            <v>0.5+2.5+5</v>
          </cell>
          <cell r="G121">
            <v>8</v>
          </cell>
          <cell r="H121" t="str">
            <v>m</v>
          </cell>
          <cell r="M121">
            <v>8</v>
          </cell>
        </row>
        <row r="122">
          <cell r="C122">
            <v>118</v>
          </cell>
          <cell r="D122" t="str">
            <v>카메라 통신</v>
          </cell>
          <cell r="E122" t="str">
            <v>UTP Cat.6 4P x 5열</v>
          </cell>
          <cell r="F122" t="str">
            <v>0.5+2.5+6</v>
          </cell>
          <cell r="G122">
            <v>9</v>
          </cell>
          <cell r="H122" t="str">
            <v>m</v>
          </cell>
          <cell r="P122">
            <v>9</v>
          </cell>
        </row>
        <row r="123">
          <cell r="C123">
            <v>119</v>
          </cell>
          <cell r="D123" t="str">
            <v>비상벨</v>
          </cell>
          <cell r="E123" t="str">
            <v>UTP Cat.6 4P x 1열</v>
          </cell>
          <cell r="F123" t="str">
            <v>0.5+2</v>
          </cell>
          <cell r="G123">
            <v>2.5</v>
          </cell>
          <cell r="H123" t="str">
            <v>m</v>
          </cell>
          <cell r="M123">
            <v>2.5</v>
          </cell>
        </row>
        <row r="124">
          <cell r="C124">
            <v>120</v>
          </cell>
        </row>
        <row r="125">
          <cell r="B125">
            <v>1014</v>
          </cell>
          <cell r="C125">
            <v>121</v>
          </cell>
          <cell r="D125" t="str">
            <v>계</v>
          </cell>
          <cell r="I125">
            <v>0</v>
          </cell>
          <cell r="J125">
            <v>0</v>
          </cell>
          <cell r="K125">
            <v>9</v>
          </cell>
          <cell r="L125">
            <v>2.5</v>
          </cell>
          <cell r="M125">
            <v>10.5</v>
          </cell>
          <cell r="N125">
            <v>0</v>
          </cell>
          <cell r="O125">
            <v>0</v>
          </cell>
          <cell r="P125">
            <v>9</v>
          </cell>
          <cell r="Q125">
            <v>1</v>
          </cell>
          <cell r="R125">
            <v>1</v>
          </cell>
          <cell r="S125">
            <v>4</v>
          </cell>
          <cell r="T125">
            <v>1</v>
          </cell>
          <cell r="U125">
            <v>1</v>
          </cell>
          <cell r="V125">
            <v>1</v>
          </cell>
          <cell r="W125">
            <v>1</v>
          </cell>
          <cell r="X125">
            <v>1</v>
          </cell>
          <cell r="Y125">
            <v>1</v>
          </cell>
          <cell r="Z125">
            <v>1</v>
          </cell>
          <cell r="AA125">
            <v>1</v>
          </cell>
          <cell r="AB125">
            <v>1</v>
          </cell>
          <cell r="AC125">
            <v>1</v>
          </cell>
          <cell r="AD125">
            <v>1</v>
          </cell>
          <cell r="AE125">
            <v>1</v>
          </cell>
          <cell r="AF125">
            <v>2</v>
          </cell>
          <cell r="AG125">
            <v>1</v>
          </cell>
          <cell r="AH125">
            <v>1</v>
          </cell>
          <cell r="AI125">
            <v>1</v>
          </cell>
        </row>
        <row r="126">
          <cell r="C126">
            <v>122</v>
          </cell>
        </row>
        <row r="127">
          <cell r="B127">
            <v>2015</v>
          </cell>
          <cell r="C127">
            <v>123</v>
          </cell>
          <cell r="D127" t="str">
            <v>2.15 처인구 모현면 갈담리 394-5 (천일상사 앞)</v>
          </cell>
          <cell r="Q127">
            <v>1</v>
          </cell>
          <cell r="R127">
            <v>1</v>
          </cell>
          <cell r="S127">
            <v>4</v>
          </cell>
          <cell r="T127">
            <v>1</v>
          </cell>
          <cell r="U127">
            <v>1</v>
          </cell>
          <cell r="V127">
            <v>1</v>
          </cell>
          <cell r="W127">
            <v>1</v>
          </cell>
          <cell r="X127">
            <v>1</v>
          </cell>
          <cell r="Y127">
            <v>1</v>
          </cell>
          <cell r="Z127">
            <v>1</v>
          </cell>
          <cell r="AA127">
            <v>1</v>
          </cell>
          <cell r="AB127">
            <v>1</v>
          </cell>
          <cell r="AC127">
            <v>1</v>
          </cell>
          <cell r="AD127">
            <v>1</v>
          </cell>
          <cell r="AE127">
            <v>1</v>
          </cell>
          <cell r="AF127">
            <v>2</v>
          </cell>
          <cell r="AG127">
            <v>1</v>
          </cell>
          <cell r="AH127">
            <v>1</v>
          </cell>
          <cell r="AI127">
            <v>1</v>
          </cell>
        </row>
        <row r="128">
          <cell r="C128">
            <v>124</v>
          </cell>
          <cell r="D128" t="str">
            <v>카메라 전원</v>
          </cell>
          <cell r="E128" t="str">
            <v>VCT 1.5sq 2C x 5열</v>
          </cell>
          <cell r="F128" t="str">
            <v>0.5+2.5+4</v>
          </cell>
          <cell r="G128">
            <v>7</v>
          </cell>
          <cell r="H128" t="str">
            <v>m</v>
          </cell>
          <cell r="K128">
            <v>7</v>
          </cell>
        </row>
        <row r="129">
          <cell r="C129">
            <v>125</v>
          </cell>
          <cell r="D129" t="str">
            <v>스피커</v>
          </cell>
          <cell r="E129" t="str">
            <v>SW 2300 x 1</v>
          </cell>
          <cell r="F129" t="str">
            <v>0.5+2</v>
          </cell>
          <cell r="G129">
            <v>2.5</v>
          </cell>
          <cell r="H129" t="str">
            <v>m</v>
          </cell>
          <cell r="L129">
            <v>2.5</v>
          </cell>
        </row>
        <row r="130">
          <cell r="C130">
            <v>126</v>
          </cell>
          <cell r="D130" t="str">
            <v>경광등</v>
          </cell>
          <cell r="E130" t="str">
            <v>UTP Cat.6 4P x 1열</v>
          </cell>
          <cell r="F130" t="str">
            <v>0.5+2.5+3</v>
          </cell>
          <cell r="G130">
            <v>6</v>
          </cell>
          <cell r="H130" t="str">
            <v>m</v>
          </cell>
          <cell r="M130">
            <v>6</v>
          </cell>
        </row>
        <row r="131">
          <cell r="C131">
            <v>127</v>
          </cell>
          <cell r="D131" t="str">
            <v>카메라 통신</v>
          </cell>
          <cell r="E131" t="str">
            <v>UTP Cat.6 4P x 5열</v>
          </cell>
          <cell r="F131" t="str">
            <v>0.5+2.5+4</v>
          </cell>
          <cell r="G131">
            <v>7</v>
          </cell>
          <cell r="H131" t="str">
            <v>m</v>
          </cell>
          <cell r="P131">
            <v>7</v>
          </cell>
        </row>
        <row r="132">
          <cell r="C132">
            <v>128</v>
          </cell>
          <cell r="D132" t="str">
            <v>비상벨</v>
          </cell>
          <cell r="E132" t="str">
            <v>UTP Cat.6 4P x 1열</v>
          </cell>
          <cell r="F132" t="str">
            <v>0.5+2</v>
          </cell>
          <cell r="G132">
            <v>2.5</v>
          </cell>
          <cell r="H132" t="str">
            <v>m</v>
          </cell>
          <cell r="M132">
            <v>2.5</v>
          </cell>
        </row>
        <row r="133">
          <cell r="C133">
            <v>129</v>
          </cell>
        </row>
        <row r="134">
          <cell r="B134">
            <v>1015</v>
          </cell>
          <cell r="C134">
            <v>130</v>
          </cell>
          <cell r="D134" t="str">
            <v>계</v>
          </cell>
          <cell r="I134">
            <v>0</v>
          </cell>
          <cell r="J134">
            <v>0</v>
          </cell>
          <cell r="K134">
            <v>7</v>
          </cell>
          <cell r="L134">
            <v>2.5</v>
          </cell>
          <cell r="M134">
            <v>8.5</v>
          </cell>
          <cell r="N134">
            <v>0</v>
          </cell>
          <cell r="O134">
            <v>0</v>
          </cell>
          <cell r="P134">
            <v>7</v>
          </cell>
          <cell r="Q134">
            <v>1</v>
          </cell>
          <cell r="R134">
            <v>1</v>
          </cell>
          <cell r="S134">
            <v>4</v>
          </cell>
          <cell r="T134">
            <v>1</v>
          </cell>
          <cell r="U134">
            <v>1</v>
          </cell>
          <cell r="V134">
            <v>1</v>
          </cell>
          <cell r="W134">
            <v>1</v>
          </cell>
          <cell r="X134">
            <v>1</v>
          </cell>
          <cell r="Y134">
            <v>1</v>
          </cell>
          <cell r="Z134">
            <v>1</v>
          </cell>
          <cell r="AA134">
            <v>1</v>
          </cell>
          <cell r="AB134">
            <v>1</v>
          </cell>
          <cell r="AC134">
            <v>1</v>
          </cell>
          <cell r="AD134">
            <v>1</v>
          </cell>
          <cell r="AE134">
            <v>1</v>
          </cell>
          <cell r="AF134">
            <v>2</v>
          </cell>
          <cell r="AG134">
            <v>1</v>
          </cell>
          <cell r="AH134">
            <v>1</v>
          </cell>
          <cell r="AI134">
            <v>1</v>
          </cell>
        </row>
        <row r="135">
          <cell r="B135">
            <v>2016</v>
          </cell>
          <cell r="C135">
            <v>131</v>
          </cell>
          <cell r="D135" t="str">
            <v>2.16 처인구 모현면 능원리 24 포은교 입구</v>
          </cell>
          <cell r="Q135">
            <v>1</v>
          </cell>
          <cell r="R135">
            <v>1</v>
          </cell>
          <cell r="S135">
            <v>4</v>
          </cell>
          <cell r="T135">
            <v>1</v>
          </cell>
          <cell r="U135">
            <v>1</v>
          </cell>
          <cell r="V135">
            <v>1</v>
          </cell>
          <cell r="W135">
            <v>1</v>
          </cell>
          <cell r="X135">
            <v>1</v>
          </cell>
          <cell r="Y135">
            <v>1</v>
          </cell>
          <cell r="Z135">
            <v>1</v>
          </cell>
          <cell r="AA135">
            <v>1</v>
          </cell>
          <cell r="AB135">
            <v>1</v>
          </cell>
          <cell r="AC135">
            <v>1</v>
          </cell>
          <cell r="AD135">
            <v>1</v>
          </cell>
          <cell r="AE135">
            <v>1</v>
          </cell>
          <cell r="AF135">
            <v>2</v>
          </cell>
          <cell r="AG135">
            <v>1</v>
          </cell>
          <cell r="AH135">
            <v>1</v>
          </cell>
          <cell r="AI135">
            <v>1</v>
          </cell>
        </row>
        <row r="136">
          <cell r="C136">
            <v>132</v>
          </cell>
          <cell r="D136" t="str">
            <v>카메라 전원</v>
          </cell>
          <cell r="E136" t="str">
            <v>VCT 1.5sq 2C x 5열</v>
          </cell>
          <cell r="F136" t="str">
            <v>0.5+2.5+6</v>
          </cell>
          <cell r="G136">
            <v>9</v>
          </cell>
          <cell r="H136" t="str">
            <v>m</v>
          </cell>
          <cell r="K136">
            <v>9</v>
          </cell>
        </row>
        <row r="137">
          <cell r="C137">
            <v>133</v>
          </cell>
          <cell r="D137" t="str">
            <v>스피커</v>
          </cell>
          <cell r="E137" t="str">
            <v>SW 2300 x 1</v>
          </cell>
          <cell r="F137" t="str">
            <v>0.5+2</v>
          </cell>
          <cell r="G137">
            <v>2.5</v>
          </cell>
          <cell r="H137" t="str">
            <v>m</v>
          </cell>
          <cell r="L137">
            <v>2.5</v>
          </cell>
        </row>
        <row r="138">
          <cell r="C138">
            <v>134</v>
          </cell>
          <cell r="D138" t="str">
            <v>경광등</v>
          </cell>
          <cell r="E138" t="str">
            <v>UTP Cat.6 4P x 1열</v>
          </cell>
          <cell r="F138" t="str">
            <v>0.5+2.5+5</v>
          </cell>
          <cell r="G138">
            <v>8</v>
          </cell>
          <cell r="H138" t="str">
            <v>m</v>
          </cell>
          <cell r="M138">
            <v>8</v>
          </cell>
        </row>
        <row r="139">
          <cell r="C139">
            <v>135</v>
          </cell>
          <cell r="D139" t="str">
            <v>카메라 통신</v>
          </cell>
          <cell r="E139" t="str">
            <v>UTP Cat.6 4P x 5열</v>
          </cell>
          <cell r="F139" t="str">
            <v>0.5+2.5+6</v>
          </cell>
          <cell r="G139">
            <v>9</v>
          </cell>
          <cell r="H139" t="str">
            <v>m</v>
          </cell>
          <cell r="P139">
            <v>9</v>
          </cell>
        </row>
        <row r="140">
          <cell r="C140">
            <v>136</v>
          </cell>
          <cell r="D140" t="str">
            <v>비상벨</v>
          </cell>
          <cell r="E140" t="str">
            <v>UTP Cat.6 4P x 1열</v>
          </cell>
          <cell r="F140" t="str">
            <v>0.5+2</v>
          </cell>
          <cell r="G140">
            <v>2.5</v>
          </cell>
          <cell r="H140" t="str">
            <v>m</v>
          </cell>
          <cell r="M140">
            <v>2.5</v>
          </cell>
        </row>
        <row r="141">
          <cell r="C141">
            <v>137</v>
          </cell>
        </row>
        <row r="142">
          <cell r="B142">
            <v>1016</v>
          </cell>
          <cell r="C142">
            <v>138</v>
          </cell>
          <cell r="D142" t="str">
            <v>계</v>
          </cell>
          <cell r="I142">
            <v>0</v>
          </cell>
          <cell r="J142">
            <v>0</v>
          </cell>
          <cell r="K142">
            <v>9</v>
          </cell>
          <cell r="L142">
            <v>2.5</v>
          </cell>
          <cell r="M142">
            <v>10.5</v>
          </cell>
          <cell r="N142">
            <v>0</v>
          </cell>
          <cell r="O142">
            <v>0</v>
          </cell>
          <cell r="P142">
            <v>9</v>
          </cell>
          <cell r="Q142">
            <v>1</v>
          </cell>
          <cell r="R142">
            <v>1</v>
          </cell>
          <cell r="S142">
            <v>4</v>
          </cell>
          <cell r="T142">
            <v>1</v>
          </cell>
          <cell r="U142">
            <v>1</v>
          </cell>
          <cell r="V142">
            <v>1</v>
          </cell>
          <cell r="W142">
            <v>1</v>
          </cell>
          <cell r="X142">
            <v>1</v>
          </cell>
          <cell r="Y142">
            <v>1</v>
          </cell>
          <cell r="Z142">
            <v>1</v>
          </cell>
          <cell r="AA142">
            <v>1</v>
          </cell>
          <cell r="AB142">
            <v>1</v>
          </cell>
          <cell r="AC142">
            <v>1</v>
          </cell>
          <cell r="AD142">
            <v>1</v>
          </cell>
          <cell r="AE142">
            <v>1</v>
          </cell>
          <cell r="AF142">
            <v>2</v>
          </cell>
          <cell r="AG142">
            <v>1</v>
          </cell>
          <cell r="AH142">
            <v>1</v>
          </cell>
          <cell r="AI142">
            <v>1</v>
          </cell>
        </row>
        <row r="143">
          <cell r="C143">
            <v>139</v>
          </cell>
        </row>
        <row r="144">
          <cell r="B144">
            <v>2017</v>
          </cell>
          <cell r="C144">
            <v>140</v>
          </cell>
          <cell r="D144" t="str">
            <v>2.17 처인구 모현면 오산리 209 (천주교 공원묘지 입구)</v>
          </cell>
          <cell r="Q144">
            <v>1</v>
          </cell>
          <cell r="R144">
            <v>1</v>
          </cell>
          <cell r="S144">
            <v>4</v>
          </cell>
          <cell r="T144">
            <v>1</v>
          </cell>
          <cell r="U144">
            <v>1</v>
          </cell>
          <cell r="V144">
            <v>1</v>
          </cell>
          <cell r="W144">
            <v>1</v>
          </cell>
          <cell r="X144">
            <v>1</v>
          </cell>
          <cell r="Y144">
            <v>1</v>
          </cell>
          <cell r="Z144">
            <v>1</v>
          </cell>
          <cell r="AA144">
            <v>1</v>
          </cell>
          <cell r="AB144">
            <v>1</v>
          </cell>
          <cell r="AC144">
            <v>1</v>
          </cell>
          <cell r="AD144">
            <v>1</v>
          </cell>
          <cell r="AE144">
            <v>1</v>
          </cell>
          <cell r="AF144">
            <v>2</v>
          </cell>
          <cell r="AG144">
            <v>1</v>
          </cell>
          <cell r="AH144">
            <v>1</v>
          </cell>
          <cell r="AI144">
            <v>1</v>
          </cell>
        </row>
        <row r="145">
          <cell r="C145">
            <v>141</v>
          </cell>
          <cell r="D145" t="str">
            <v>카메라 전원</v>
          </cell>
          <cell r="E145" t="str">
            <v>VCT 1.5sq 2C x 5열</v>
          </cell>
          <cell r="F145" t="str">
            <v>0.5+2.5+4</v>
          </cell>
          <cell r="G145">
            <v>7</v>
          </cell>
          <cell r="H145" t="str">
            <v>m</v>
          </cell>
          <cell r="K145">
            <v>7</v>
          </cell>
        </row>
        <row r="146">
          <cell r="C146">
            <v>142</v>
          </cell>
          <cell r="D146" t="str">
            <v>스피커</v>
          </cell>
          <cell r="E146" t="str">
            <v>SW 2300 x 1</v>
          </cell>
          <cell r="F146" t="str">
            <v>0.5+2</v>
          </cell>
          <cell r="G146">
            <v>2.5</v>
          </cell>
          <cell r="H146" t="str">
            <v>m</v>
          </cell>
          <cell r="L146">
            <v>2.5</v>
          </cell>
        </row>
        <row r="147">
          <cell r="C147">
            <v>143</v>
          </cell>
          <cell r="D147" t="str">
            <v>경광등</v>
          </cell>
          <cell r="E147" t="str">
            <v>UTP Cat.6 4P x 1열</v>
          </cell>
          <cell r="F147" t="str">
            <v>0.5+2.5+3</v>
          </cell>
          <cell r="G147">
            <v>6</v>
          </cell>
          <cell r="H147" t="str">
            <v>m</v>
          </cell>
          <cell r="M147">
            <v>6</v>
          </cell>
        </row>
        <row r="148">
          <cell r="C148">
            <v>144</v>
          </cell>
          <cell r="D148" t="str">
            <v>카메라 통신</v>
          </cell>
          <cell r="E148" t="str">
            <v>UTP Cat.6 4P x 5열</v>
          </cell>
          <cell r="F148" t="str">
            <v>0.5+2.5+4</v>
          </cell>
          <cell r="G148">
            <v>7</v>
          </cell>
          <cell r="H148" t="str">
            <v>m</v>
          </cell>
          <cell r="P148">
            <v>7</v>
          </cell>
        </row>
        <row r="149">
          <cell r="C149">
            <v>145</v>
          </cell>
          <cell r="D149" t="str">
            <v>비상벨</v>
          </cell>
          <cell r="E149" t="str">
            <v>UTP Cat.6 4P x 1열</v>
          </cell>
          <cell r="F149" t="str">
            <v>0.5+2</v>
          </cell>
          <cell r="G149">
            <v>2.5</v>
          </cell>
          <cell r="H149" t="str">
            <v>m</v>
          </cell>
          <cell r="M149">
            <v>2.5</v>
          </cell>
        </row>
        <row r="150">
          <cell r="C150">
            <v>146</v>
          </cell>
        </row>
        <row r="151">
          <cell r="B151">
            <v>1017</v>
          </cell>
          <cell r="C151">
            <v>147</v>
          </cell>
          <cell r="D151" t="str">
            <v>계</v>
          </cell>
          <cell r="I151">
            <v>0</v>
          </cell>
          <cell r="J151">
            <v>0</v>
          </cell>
          <cell r="K151">
            <v>7</v>
          </cell>
          <cell r="L151">
            <v>2.5</v>
          </cell>
          <cell r="M151">
            <v>8.5</v>
          </cell>
          <cell r="N151">
            <v>0</v>
          </cell>
          <cell r="O151">
            <v>0</v>
          </cell>
          <cell r="P151">
            <v>7</v>
          </cell>
          <cell r="Q151">
            <v>1</v>
          </cell>
          <cell r="R151">
            <v>1</v>
          </cell>
          <cell r="S151">
            <v>4</v>
          </cell>
          <cell r="T151">
            <v>1</v>
          </cell>
          <cell r="U151">
            <v>1</v>
          </cell>
          <cell r="V151">
            <v>1</v>
          </cell>
          <cell r="W151">
            <v>1</v>
          </cell>
          <cell r="X151">
            <v>1</v>
          </cell>
          <cell r="Y151">
            <v>1</v>
          </cell>
          <cell r="Z151">
            <v>1</v>
          </cell>
          <cell r="AA151">
            <v>1</v>
          </cell>
          <cell r="AB151">
            <v>1</v>
          </cell>
          <cell r="AC151">
            <v>1</v>
          </cell>
          <cell r="AD151">
            <v>1</v>
          </cell>
          <cell r="AE151">
            <v>1</v>
          </cell>
          <cell r="AF151">
            <v>2</v>
          </cell>
          <cell r="AG151">
            <v>1</v>
          </cell>
          <cell r="AH151">
            <v>1</v>
          </cell>
          <cell r="AI151">
            <v>1</v>
          </cell>
        </row>
        <row r="152">
          <cell r="C152">
            <v>148</v>
          </cell>
        </row>
        <row r="153">
          <cell r="B153">
            <v>2018</v>
          </cell>
          <cell r="C153">
            <v>149</v>
          </cell>
          <cell r="D153" t="str">
            <v>2.18 처인구 모현면 왕산리 789-14 (경성빌라 앞)</v>
          </cell>
          <cell r="Q153">
            <v>1</v>
          </cell>
          <cell r="R153">
            <v>1</v>
          </cell>
          <cell r="S153">
            <v>4</v>
          </cell>
          <cell r="T153">
            <v>1</v>
          </cell>
          <cell r="U153">
            <v>1</v>
          </cell>
          <cell r="V153">
            <v>1</v>
          </cell>
          <cell r="W153">
            <v>1</v>
          </cell>
          <cell r="X153">
            <v>1</v>
          </cell>
          <cell r="Y153">
            <v>1</v>
          </cell>
          <cell r="Z153">
            <v>1</v>
          </cell>
          <cell r="AA153">
            <v>1</v>
          </cell>
          <cell r="AB153">
            <v>1</v>
          </cell>
          <cell r="AC153">
            <v>1</v>
          </cell>
          <cell r="AD153">
            <v>1</v>
          </cell>
          <cell r="AE153">
            <v>1</v>
          </cell>
          <cell r="AF153">
            <v>2</v>
          </cell>
          <cell r="AG153">
            <v>1</v>
          </cell>
          <cell r="AH153">
            <v>1</v>
          </cell>
          <cell r="AI153">
            <v>1</v>
          </cell>
        </row>
        <row r="154">
          <cell r="C154">
            <v>150</v>
          </cell>
          <cell r="D154" t="str">
            <v>카메라 전원</v>
          </cell>
          <cell r="E154" t="str">
            <v>VCT 1.5sq 2C x 5열</v>
          </cell>
          <cell r="F154" t="str">
            <v>0.5+2.5+4</v>
          </cell>
          <cell r="G154">
            <v>7</v>
          </cell>
          <cell r="H154" t="str">
            <v>m</v>
          </cell>
          <cell r="K154">
            <v>7</v>
          </cell>
        </row>
        <row r="155">
          <cell r="C155">
            <v>151</v>
          </cell>
          <cell r="D155" t="str">
            <v>스피커</v>
          </cell>
          <cell r="E155" t="str">
            <v>SW 2300 x 1</v>
          </cell>
          <cell r="F155" t="str">
            <v>0.5+2</v>
          </cell>
          <cell r="G155">
            <v>2.5</v>
          </cell>
          <cell r="H155" t="str">
            <v>m</v>
          </cell>
          <cell r="L155">
            <v>2.5</v>
          </cell>
        </row>
        <row r="156">
          <cell r="C156">
            <v>152</v>
          </cell>
          <cell r="D156" t="str">
            <v>경광등</v>
          </cell>
          <cell r="E156" t="str">
            <v>UTP Cat.6 4P x 1열</v>
          </cell>
          <cell r="F156" t="str">
            <v>0.5+2.5+3</v>
          </cell>
          <cell r="G156">
            <v>6</v>
          </cell>
          <cell r="H156" t="str">
            <v>m</v>
          </cell>
          <cell r="M156">
            <v>6</v>
          </cell>
        </row>
        <row r="157">
          <cell r="C157">
            <v>153</v>
          </cell>
          <cell r="D157" t="str">
            <v>카메라 통신</v>
          </cell>
          <cell r="E157" t="str">
            <v>UTP Cat.6 4P x 5열</v>
          </cell>
          <cell r="F157" t="str">
            <v>0.5+2.5+4</v>
          </cell>
          <cell r="G157">
            <v>7</v>
          </cell>
          <cell r="H157" t="str">
            <v>m</v>
          </cell>
          <cell r="P157">
            <v>7</v>
          </cell>
        </row>
        <row r="158">
          <cell r="C158">
            <v>154</v>
          </cell>
          <cell r="D158" t="str">
            <v>비상벨</v>
          </cell>
          <cell r="E158" t="str">
            <v>UTP Cat.6 4P x 1열</v>
          </cell>
          <cell r="F158" t="str">
            <v>0.5+2</v>
          </cell>
          <cell r="G158">
            <v>2.5</v>
          </cell>
          <cell r="H158" t="str">
            <v>m</v>
          </cell>
          <cell r="M158">
            <v>2.5</v>
          </cell>
        </row>
        <row r="159">
          <cell r="C159">
            <v>155</v>
          </cell>
        </row>
        <row r="160">
          <cell r="B160">
            <v>1018</v>
          </cell>
          <cell r="C160">
            <v>156</v>
          </cell>
          <cell r="D160" t="str">
            <v>계</v>
          </cell>
          <cell r="I160">
            <v>0</v>
          </cell>
          <cell r="J160">
            <v>0</v>
          </cell>
          <cell r="K160">
            <v>7</v>
          </cell>
          <cell r="L160">
            <v>2.5</v>
          </cell>
          <cell r="M160">
            <v>8.5</v>
          </cell>
          <cell r="N160">
            <v>0</v>
          </cell>
          <cell r="O160">
            <v>0</v>
          </cell>
          <cell r="P160">
            <v>7</v>
          </cell>
          <cell r="Q160">
            <v>1</v>
          </cell>
          <cell r="R160">
            <v>1</v>
          </cell>
          <cell r="S160">
            <v>4</v>
          </cell>
          <cell r="T160">
            <v>1</v>
          </cell>
          <cell r="U160">
            <v>1</v>
          </cell>
          <cell r="V160">
            <v>1</v>
          </cell>
          <cell r="W160">
            <v>1</v>
          </cell>
          <cell r="X160">
            <v>1</v>
          </cell>
          <cell r="Y160">
            <v>1</v>
          </cell>
          <cell r="Z160">
            <v>1</v>
          </cell>
          <cell r="AA160">
            <v>1</v>
          </cell>
          <cell r="AB160">
            <v>1</v>
          </cell>
          <cell r="AC160">
            <v>1</v>
          </cell>
          <cell r="AD160">
            <v>1</v>
          </cell>
          <cell r="AE160">
            <v>1</v>
          </cell>
          <cell r="AF160">
            <v>2</v>
          </cell>
          <cell r="AG160">
            <v>1</v>
          </cell>
          <cell r="AH160">
            <v>1</v>
          </cell>
          <cell r="AI160">
            <v>1</v>
          </cell>
        </row>
        <row r="161">
          <cell r="B161">
            <v>2019</v>
          </cell>
          <cell r="C161">
            <v>157</v>
          </cell>
          <cell r="D161" t="str">
            <v>2.19 처인구 모현면 왕산리 932-3 (우주맨션 입구) (432-2번지 이전)</v>
          </cell>
          <cell r="Q161">
            <v>1</v>
          </cell>
          <cell r="R161">
            <v>1</v>
          </cell>
          <cell r="S161">
            <v>3</v>
          </cell>
          <cell r="T161">
            <v>1</v>
          </cell>
          <cell r="U161">
            <v>1</v>
          </cell>
          <cell r="V161">
            <v>1</v>
          </cell>
          <cell r="W161">
            <v>1</v>
          </cell>
          <cell r="X161">
            <v>1</v>
          </cell>
          <cell r="Y161">
            <v>1</v>
          </cell>
          <cell r="Z161">
            <v>1</v>
          </cell>
          <cell r="AA161">
            <v>1</v>
          </cell>
          <cell r="AB161">
            <v>1</v>
          </cell>
          <cell r="AC161">
            <v>1</v>
          </cell>
          <cell r="AD161">
            <v>1</v>
          </cell>
          <cell r="AE161">
            <v>1</v>
          </cell>
          <cell r="AF161">
            <v>2</v>
          </cell>
          <cell r="AG161">
            <v>1</v>
          </cell>
          <cell r="AH161">
            <v>1</v>
          </cell>
          <cell r="AI161">
            <v>1</v>
          </cell>
        </row>
        <row r="162">
          <cell r="C162">
            <v>158</v>
          </cell>
          <cell r="D162" t="str">
            <v>카메라 전원</v>
          </cell>
          <cell r="E162" t="str">
            <v>VCT 1.5sq 2C x 4열</v>
          </cell>
          <cell r="F162" t="str">
            <v>0.5+2.5+4</v>
          </cell>
          <cell r="G162">
            <v>7</v>
          </cell>
          <cell r="H162" t="str">
            <v>m</v>
          </cell>
          <cell r="J162">
            <v>7</v>
          </cell>
        </row>
        <row r="163">
          <cell r="C163">
            <v>159</v>
          </cell>
          <cell r="D163" t="str">
            <v>스피커</v>
          </cell>
          <cell r="E163" t="str">
            <v>SW 2300 x 1</v>
          </cell>
          <cell r="F163" t="str">
            <v>0.5+2</v>
          </cell>
          <cell r="G163">
            <v>2.5</v>
          </cell>
          <cell r="H163" t="str">
            <v>m</v>
          </cell>
          <cell r="L163">
            <v>2.5</v>
          </cell>
        </row>
        <row r="164">
          <cell r="C164">
            <v>160</v>
          </cell>
          <cell r="D164" t="str">
            <v>경광등</v>
          </cell>
          <cell r="E164" t="str">
            <v>UTP Cat.6 4P x 1열</v>
          </cell>
          <cell r="F164" t="str">
            <v>0.5+2.5+3</v>
          </cell>
          <cell r="G164">
            <v>6</v>
          </cell>
          <cell r="H164" t="str">
            <v>m</v>
          </cell>
          <cell r="M164">
            <v>6</v>
          </cell>
        </row>
        <row r="165">
          <cell r="C165">
            <v>161</v>
          </cell>
          <cell r="D165" t="str">
            <v>카메라 통신</v>
          </cell>
          <cell r="E165" t="str">
            <v>UTP Cat.6 4P x 4열</v>
          </cell>
          <cell r="F165" t="str">
            <v>0.5+2.5+4</v>
          </cell>
          <cell r="G165">
            <v>7</v>
          </cell>
          <cell r="H165" t="str">
            <v>m</v>
          </cell>
          <cell r="O165">
            <v>7</v>
          </cell>
        </row>
        <row r="166">
          <cell r="C166">
            <v>162</v>
          </cell>
          <cell r="D166" t="str">
            <v>비상벨</v>
          </cell>
          <cell r="E166" t="str">
            <v>UTP Cat.6 4P x 1열</v>
          </cell>
          <cell r="F166" t="str">
            <v>0.5+2</v>
          </cell>
          <cell r="G166">
            <v>2.5</v>
          </cell>
          <cell r="H166" t="str">
            <v>m</v>
          </cell>
          <cell r="M166">
            <v>2.5</v>
          </cell>
        </row>
        <row r="167">
          <cell r="C167">
            <v>163</v>
          </cell>
        </row>
        <row r="168">
          <cell r="B168">
            <v>1019</v>
          </cell>
          <cell r="C168">
            <v>164</v>
          </cell>
          <cell r="D168" t="str">
            <v>계</v>
          </cell>
          <cell r="I168">
            <v>0</v>
          </cell>
          <cell r="J168">
            <v>7</v>
          </cell>
          <cell r="K168">
            <v>0</v>
          </cell>
          <cell r="L168">
            <v>2.5</v>
          </cell>
          <cell r="M168">
            <v>8.5</v>
          </cell>
          <cell r="N168">
            <v>0</v>
          </cell>
          <cell r="O168">
            <v>7</v>
          </cell>
          <cell r="P168">
            <v>0</v>
          </cell>
          <cell r="Q168">
            <v>1</v>
          </cell>
          <cell r="R168">
            <v>1</v>
          </cell>
          <cell r="S168">
            <v>3</v>
          </cell>
          <cell r="T168">
            <v>1</v>
          </cell>
          <cell r="U168">
            <v>1</v>
          </cell>
          <cell r="V168">
            <v>1</v>
          </cell>
          <cell r="W168">
            <v>1</v>
          </cell>
          <cell r="X168">
            <v>1</v>
          </cell>
          <cell r="Y168">
            <v>1</v>
          </cell>
          <cell r="Z168">
            <v>1</v>
          </cell>
          <cell r="AA168">
            <v>1</v>
          </cell>
          <cell r="AB168">
            <v>1</v>
          </cell>
          <cell r="AC168">
            <v>1</v>
          </cell>
          <cell r="AD168">
            <v>1</v>
          </cell>
          <cell r="AE168">
            <v>1</v>
          </cell>
          <cell r="AF168">
            <v>2</v>
          </cell>
          <cell r="AG168">
            <v>1</v>
          </cell>
          <cell r="AH168">
            <v>1</v>
          </cell>
          <cell r="AI168">
            <v>1</v>
          </cell>
        </row>
        <row r="169">
          <cell r="C169">
            <v>165</v>
          </cell>
        </row>
        <row r="170">
          <cell r="B170">
            <v>2020</v>
          </cell>
          <cell r="C170">
            <v>166</v>
          </cell>
          <cell r="D170" t="str">
            <v>2.20 처인구 백암면 백암리 368-3 (기안삼거리)</v>
          </cell>
          <cell r="Q170">
            <v>1</v>
          </cell>
          <cell r="R170">
            <v>1</v>
          </cell>
          <cell r="S170">
            <v>3</v>
          </cell>
          <cell r="T170">
            <v>1</v>
          </cell>
          <cell r="U170">
            <v>1</v>
          </cell>
          <cell r="V170">
            <v>1</v>
          </cell>
          <cell r="W170">
            <v>1</v>
          </cell>
          <cell r="X170">
            <v>1</v>
          </cell>
          <cell r="Y170">
            <v>1</v>
          </cell>
          <cell r="Z170">
            <v>1</v>
          </cell>
          <cell r="AA170">
            <v>1</v>
          </cell>
          <cell r="AB170">
            <v>1</v>
          </cell>
          <cell r="AC170">
            <v>1</v>
          </cell>
          <cell r="AD170">
            <v>1</v>
          </cell>
          <cell r="AE170">
            <v>1</v>
          </cell>
          <cell r="AF170">
            <v>2</v>
          </cell>
          <cell r="AG170">
            <v>1</v>
          </cell>
          <cell r="AH170">
            <v>1</v>
          </cell>
          <cell r="AI170">
            <v>1</v>
          </cell>
        </row>
        <row r="171">
          <cell r="C171">
            <v>167</v>
          </cell>
          <cell r="D171" t="str">
            <v>카메라 전원</v>
          </cell>
          <cell r="E171" t="str">
            <v>VCT 1.5sq 2C x 4열</v>
          </cell>
          <cell r="F171" t="str">
            <v>0.5+2.5+4</v>
          </cell>
          <cell r="G171">
            <v>7</v>
          </cell>
          <cell r="H171" t="str">
            <v>m</v>
          </cell>
          <cell r="J171">
            <v>7</v>
          </cell>
        </row>
        <row r="172">
          <cell r="C172">
            <v>168</v>
          </cell>
          <cell r="D172" t="str">
            <v>스피커</v>
          </cell>
          <cell r="E172" t="str">
            <v>SW 2300 x 1</v>
          </cell>
          <cell r="F172" t="str">
            <v>0.5+2</v>
          </cell>
          <cell r="G172">
            <v>2.5</v>
          </cell>
          <cell r="H172" t="str">
            <v>m</v>
          </cell>
          <cell r="L172">
            <v>2.5</v>
          </cell>
        </row>
        <row r="173">
          <cell r="C173">
            <v>169</v>
          </cell>
          <cell r="D173" t="str">
            <v>경광등</v>
          </cell>
          <cell r="E173" t="str">
            <v>UTP Cat.6 4P x 1열</v>
          </cell>
          <cell r="F173" t="str">
            <v>0.5+2.5+3</v>
          </cell>
          <cell r="G173">
            <v>6</v>
          </cell>
          <cell r="H173" t="str">
            <v>m</v>
          </cell>
          <cell r="M173">
            <v>6</v>
          </cell>
        </row>
        <row r="174">
          <cell r="C174">
            <v>170</v>
          </cell>
          <cell r="D174" t="str">
            <v>카메라 통신</v>
          </cell>
          <cell r="E174" t="str">
            <v>UTP Cat.6 4P x 4열</v>
          </cell>
          <cell r="F174" t="str">
            <v>0.5+2.5+4</v>
          </cell>
          <cell r="G174">
            <v>7</v>
          </cell>
          <cell r="H174" t="str">
            <v>m</v>
          </cell>
          <cell r="O174">
            <v>7</v>
          </cell>
        </row>
        <row r="175">
          <cell r="C175">
            <v>171</v>
          </cell>
          <cell r="D175" t="str">
            <v>비상벨</v>
          </cell>
          <cell r="E175" t="str">
            <v>UTP Cat.6 4P x 1열</v>
          </cell>
          <cell r="F175" t="str">
            <v>0.5+2</v>
          </cell>
          <cell r="G175">
            <v>2.5</v>
          </cell>
          <cell r="H175" t="str">
            <v>m</v>
          </cell>
          <cell r="M175">
            <v>2.5</v>
          </cell>
        </row>
        <row r="176">
          <cell r="C176">
            <v>172</v>
          </cell>
        </row>
        <row r="177">
          <cell r="B177">
            <v>1020</v>
          </cell>
          <cell r="C177">
            <v>173</v>
          </cell>
          <cell r="D177" t="str">
            <v>계</v>
          </cell>
          <cell r="I177">
            <v>0</v>
          </cell>
          <cell r="J177">
            <v>7</v>
          </cell>
          <cell r="K177">
            <v>0</v>
          </cell>
          <cell r="L177">
            <v>2.5</v>
          </cell>
          <cell r="M177">
            <v>8.5</v>
          </cell>
          <cell r="N177">
            <v>0</v>
          </cell>
          <cell r="O177">
            <v>7</v>
          </cell>
          <cell r="P177">
            <v>0</v>
          </cell>
          <cell r="Q177">
            <v>1</v>
          </cell>
          <cell r="R177">
            <v>1</v>
          </cell>
          <cell r="S177">
            <v>3</v>
          </cell>
          <cell r="T177">
            <v>1</v>
          </cell>
          <cell r="U177">
            <v>1</v>
          </cell>
          <cell r="V177">
            <v>1</v>
          </cell>
          <cell r="W177">
            <v>1</v>
          </cell>
          <cell r="X177">
            <v>1</v>
          </cell>
          <cell r="Y177">
            <v>1</v>
          </cell>
          <cell r="Z177">
            <v>1</v>
          </cell>
          <cell r="AA177">
            <v>1</v>
          </cell>
          <cell r="AB177">
            <v>1</v>
          </cell>
          <cell r="AC177">
            <v>1</v>
          </cell>
          <cell r="AD177">
            <v>1</v>
          </cell>
          <cell r="AE177">
            <v>1</v>
          </cell>
          <cell r="AF177">
            <v>2</v>
          </cell>
          <cell r="AG177">
            <v>1</v>
          </cell>
          <cell r="AH177">
            <v>1</v>
          </cell>
          <cell r="AI177">
            <v>1</v>
          </cell>
        </row>
        <row r="178">
          <cell r="C178">
            <v>174</v>
          </cell>
        </row>
        <row r="179">
          <cell r="B179">
            <v>2021</v>
          </cell>
          <cell r="C179">
            <v>175</v>
          </cell>
          <cell r="D179" t="str">
            <v>2.21 기흥구 고매동 819-28 TF냉장 앞, (고매1리 입구) 고매3리</v>
          </cell>
          <cell r="Q179">
            <v>1</v>
          </cell>
          <cell r="R179">
            <v>1</v>
          </cell>
          <cell r="S179">
            <v>3</v>
          </cell>
          <cell r="T179">
            <v>1</v>
          </cell>
          <cell r="U179">
            <v>1</v>
          </cell>
          <cell r="V179">
            <v>1</v>
          </cell>
          <cell r="W179">
            <v>1</v>
          </cell>
          <cell r="X179">
            <v>1</v>
          </cell>
          <cell r="Y179">
            <v>1</v>
          </cell>
          <cell r="Z179">
            <v>1</v>
          </cell>
          <cell r="AA179">
            <v>1</v>
          </cell>
          <cell r="AB179">
            <v>1</v>
          </cell>
          <cell r="AC179">
            <v>1</v>
          </cell>
          <cell r="AD179">
            <v>1</v>
          </cell>
          <cell r="AE179">
            <v>1</v>
          </cell>
          <cell r="AF179">
            <v>2</v>
          </cell>
          <cell r="AG179">
            <v>1</v>
          </cell>
          <cell r="AH179">
            <v>1</v>
          </cell>
          <cell r="AI179">
            <v>1</v>
          </cell>
        </row>
        <row r="180">
          <cell r="C180">
            <v>176</v>
          </cell>
          <cell r="D180" t="str">
            <v>카메라 전원</v>
          </cell>
          <cell r="E180" t="str">
            <v>VCT 1.5sq 2C x 4열</v>
          </cell>
          <cell r="F180" t="str">
            <v>0.5+2.5+5</v>
          </cell>
          <cell r="G180">
            <v>8</v>
          </cell>
          <cell r="H180" t="str">
            <v>m</v>
          </cell>
          <cell r="J180">
            <v>8</v>
          </cell>
        </row>
        <row r="181">
          <cell r="C181">
            <v>177</v>
          </cell>
          <cell r="D181" t="str">
            <v>스피커</v>
          </cell>
          <cell r="E181" t="str">
            <v>SW 2300 x 1</v>
          </cell>
          <cell r="F181" t="str">
            <v>0.5+2</v>
          </cell>
          <cell r="G181">
            <v>2.5</v>
          </cell>
          <cell r="H181" t="str">
            <v>m</v>
          </cell>
          <cell r="L181">
            <v>2.5</v>
          </cell>
        </row>
        <row r="182">
          <cell r="C182">
            <v>178</v>
          </cell>
          <cell r="D182" t="str">
            <v>경광등</v>
          </cell>
          <cell r="E182" t="str">
            <v>UTP Cat.6 4P x 1열</v>
          </cell>
          <cell r="F182" t="str">
            <v>0.5+2.5+4</v>
          </cell>
          <cell r="G182">
            <v>7</v>
          </cell>
          <cell r="H182" t="str">
            <v>m</v>
          </cell>
          <cell r="M182">
            <v>7</v>
          </cell>
        </row>
        <row r="183">
          <cell r="C183">
            <v>179</v>
          </cell>
          <cell r="D183" t="str">
            <v>카메라 통신</v>
          </cell>
          <cell r="E183" t="str">
            <v>UTP Cat.6 4P x 4열</v>
          </cell>
          <cell r="F183" t="str">
            <v>0.5+2.5+5</v>
          </cell>
          <cell r="G183">
            <v>8</v>
          </cell>
          <cell r="H183" t="str">
            <v>m</v>
          </cell>
          <cell r="O183">
            <v>8</v>
          </cell>
        </row>
        <row r="184">
          <cell r="C184">
            <v>180</v>
          </cell>
          <cell r="D184" t="str">
            <v>비상벨</v>
          </cell>
          <cell r="E184" t="str">
            <v>UTP Cat.6 4P x 1열</v>
          </cell>
          <cell r="F184" t="str">
            <v>0.5+2</v>
          </cell>
          <cell r="G184">
            <v>2.5</v>
          </cell>
          <cell r="H184" t="str">
            <v>m</v>
          </cell>
          <cell r="M184">
            <v>2.5</v>
          </cell>
        </row>
        <row r="185">
          <cell r="C185">
            <v>181</v>
          </cell>
        </row>
        <row r="186">
          <cell r="B186">
            <v>1021</v>
          </cell>
          <cell r="C186">
            <v>182</v>
          </cell>
          <cell r="D186" t="str">
            <v>계</v>
          </cell>
          <cell r="I186">
            <v>0</v>
          </cell>
          <cell r="J186">
            <v>8</v>
          </cell>
          <cell r="K186">
            <v>0</v>
          </cell>
          <cell r="L186">
            <v>2.5</v>
          </cell>
          <cell r="M186">
            <v>9.5</v>
          </cell>
          <cell r="N186">
            <v>0</v>
          </cell>
          <cell r="O186">
            <v>8</v>
          </cell>
          <cell r="P186">
            <v>0</v>
          </cell>
          <cell r="Q186">
            <v>1</v>
          </cell>
          <cell r="R186">
            <v>1</v>
          </cell>
          <cell r="S186">
            <v>3</v>
          </cell>
          <cell r="T186">
            <v>1</v>
          </cell>
          <cell r="U186">
            <v>1</v>
          </cell>
          <cell r="V186">
            <v>1</v>
          </cell>
          <cell r="W186">
            <v>1</v>
          </cell>
          <cell r="X186">
            <v>1</v>
          </cell>
          <cell r="Y186">
            <v>1</v>
          </cell>
          <cell r="Z186">
            <v>1</v>
          </cell>
          <cell r="AA186">
            <v>1</v>
          </cell>
          <cell r="AB186">
            <v>1</v>
          </cell>
          <cell r="AC186">
            <v>1</v>
          </cell>
          <cell r="AD186">
            <v>1</v>
          </cell>
          <cell r="AE186">
            <v>1</v>
          </cell>
          <cell r="AF186">
            <v>2</v>
          </cell>
          <cell r="AG186">
            <v>1</v>
          </cell>
          <cell r="AH186">
            <v>1</v>
          </cell>
          <cell r="AI186">
            <v>1</v>
          </cell>
        </row>
        <row r="187">
          <cell r="B187">
            <v>2022</v>
          </cell>
          <cell r="C187">
            <v>183</v>
          </cell>
          <cell r="D187" t="str">
            <v>2.22 기흥구 구갈동 411-12 공동어시장 앞(537-6)</v>
          </cell>
          <cell r="Q187">
            <v>1</v>
          </cell>
          <cell r="R187">
            <v>1</v>
          </cell>
          <cell r="S187">
            <v>4</v>
          </cell>
          <cell r="T187">
            <v>1</v>
          </cell>
          <cell r="U187">
            <v>1</v>
          </cell>
          <cell r="V187">
            <v>1</v>
          </cell>
          <cell r="W187">
            <v>1</v>
          </cell>
          <cell r="X187">
            <v>1</v>
          </cell>
          <cell r="Y187">
            <v>1</v>
          </cell>
          <cell r="Z187">
            <v>1</v>
          </cell>
          <cell r="AA187">
            <v>1</v>
          </cell>
          <cell r="AB187">
            <v>1</v>
          </cell>
          <cell r="AC187">
            <v>1</v>
          </cell>
          <cell r="AD187">
            <v>1</v>
          </cell>
          <cell r="AE187">
            <v>1</v>
          </cell>
          <cell r="AF187">
            <v>2</v>
          </cell>
          <cell r="AG187">
            <v>1</v>
          </cell>
          <cell r="AH187">
            <v>1</v>
          </cell>
          <cell r="AI187">
            <v>1</v>
          </cell>
        </row>
        <row r="188">
          <cell r="C188">
            <v>184</v>
          </cell>
          <cell r="D188" t="str">
            <v>카메라 전원</v>
          </cell>
          <cell r="E188" t="str">
            <v>VCT 1.5sq 2C x 5열</v>
          </cell>
          <cell r="F188" t="str">
            <v>0.5+2.5+3</v>
          </cell>
          <cell r="G188">
            <v>6</v>
          </cell>
          <cell r="H188" t="str">
            <v>m</v>
          </cell>
          <cell r="K188">
            <v>6</v>
          </cell>
        </row>
        <row r="189">
          <cell r="C189">
            <v>185</v>
          </cell>
          <cell r="D189" t="str">
            <v>스피커</v>
          </cell>
          <cell r="E189" t="str">
            <v>SW 2300 x 1</v>
          </cell>
          <cell r="F189" t="str">
            <v>0.5+2</v>
          </cell>
          <cell r="G189">
            <v>2.5</v>
          </cell>
          <cell r="H189" t="str">
            <v>m</v>
          </cell>
          <cell r="L189">
            <v>2.5</v>
          </cell>
        </row>
        <row r="190">
          <cell r="C190">
            <v>186</v>
          </cell>
          <cell r="D190" t="str">
            <v>경광등</v>
          </cell>
          <cell r="E190" t="str">
            <v>UTP Cat.6 4P x 1열</v>
          </cell>
          <cell r="F190" t="str">
            <v>0.5+2.5+2</v>
          </cell>
          <cell r="G190">
            <v>5</v>
          </cell>
          <cell r="H190" t="str">
            <v>m</v>
          </cell>
          <cell r="M190">
            <v>5</v>
          </cell>
        </row>
        <row r="191">
          <cell r="C191">
            <v>187</v>
          </cell>
          <cell r="D191" t="str">
            <v>카메라 통신</v>
          </cell>
          <cell r="E191" t="str">
            <v>UTP Cat.6 4P x 5열</v>
          </cell>
          <cell r="F191" t="str">
            <v>0.5+2.5+3</v>
          </cell>
          <cell r="G191">
            <v>6</v>
          </cell>
          <cell r="H191" t="str">
            <v>m</v>
          </cell>
          <cell r="P191">
            <v>6</v>
          </cell>
        </row>
        <row r="192">
          <cell r="C192">
            <v>188</v>
          </cell>
          <cell r="D192" t="str">
            <v>비상벨</v>
          </cell>
          <cell r="E192" t="str">
            <v>UTP Cat.6 4P x 1열</v>
          </cell>
          <cell r="F192" t="str">
            <v>0.5+2</v>
          </cell>
          <cell r="G192">
            <v>2.5</v>
          </cell>
          <cell r="H192" t="str">
            <v>m</v>
          </cell>
          <cell r="M192">
            <v>2.5</v>
          </cell>
        </row>
        <row r="193">
          <cell r="C193">
            <v>189</v>
          </cell>
        </row>
        <row r="194">
          <cell r="B194">
            <v>1022</v>
          </cell>
          <cell r="C194">
            <v>190</v>
          </cell>
          <cell r="D194" t="str">
            <v>계</v>
          </cell>
          <cell r="I194">
            <v>0</v>
          </cell>
          <cell r="J194">
            <v>0</v>
          </cell>
          <cell r="K194">
            <v>6</v>
          </cell>
          <cell r="L194">
            <v>2.5</v>
          </cell>
          <cell r="M194">
            <v>7.5</v>
          </cell>
          <cell r="N194">
            <v>0</v>
          </cell>
          <cell r="O194">
            <v>0</v>
          </cell>
          <cell r="P194">
            <v>6</v>
          </cell>
          <cell r="Q194">
            <v>1</v>
          </cell>
          <cell r="R194">
            <v>1</v>
          </cell>
          <cell r="S194">
            <v>4</v>
          </cell>
          <cell r="T194">
            <v>1</v>
          </cell>
          <cell r="U194">
            <v>1</v>
          </cell>
          <cell r="V194">
            <v>1</v>
          </cell>
          <cell r="W194">
            <v>1</v>
          </cell>
          <cell r="X194">
            <v>1</v>
          </cell>
          <cell r="Y194">
            <v>1</v>
          </cell>
          <cell r="Z194">
            <v>1</v>
          </cell>
          <cell r="AA194">
            <v>1</v>
          </cell>
          <cell r="AB194">
            <v>1</v>
          </cell>
          <cell r="AC194">
            <v>1</v>
          </cell>
          <cell r="AD194">
            <v>1</v>
          </cell>
          <cell r="AE194">
            <v>1</v>
          </cell>
          <cell r="AF194">
            <v>2</v>
          </cell>
          <cell r="AG194">
            <v>1</v>
          </cell>
          <cell r="AH194">
            <v>1</v>
          </cell>
          <cell r="AI194">
            <v>1</v>
          </cell>
        </row>
        <row r="195">
          <cell r="C195">
            <v>191</v>
          </cell>
        </row>
        <row r="196">
          <cell r="B196">
            <v>2023</v>
          </cell>
          <cell r="C196">
            <v>192</v>
          </cell>
          <cell r="D196" t="str">
            <v>2.23 기흥구 보정동 1144-1 수지 주니어 스포츠클럽 삼거리</v>
          </cell>
          <cell r="Q196">
            <v>1</v>
          </cell>
          <cell r="R196">
            <v>1</v>
          </cell>
          <cell r="S196">
            <v>3</v>
          </cell>
          <cell r="T196">
            <v>1</v>
          </cell>
          <cell r="U196">
            <v>1</v>
          </cell>
          <cell r="V196">
            <v>1</v>
          </cell>
          <cell r="W196">
            <v>1</v>
          </cell>
          <cell r="X196">
            <v>1</v>
          </cell>
          <cell r="Y196">
            <v>1</v>
          </cell>
          <cell r="Z196">
            <v>1</v>
          </cell>
          <cell r="AA196">
            <v>1</v>
          </cell>
          <cell r="AB196">
            <v>1</v>
          </cell>
          <cell r="AC196">
            <v>1</v>
          </cell>
          <cell r="AD196">
            <v>1</v>
          </cell>
          <cell r="AE196">
            <v>1</v>
          </cell>
          <cell r="AF196">
            <v>2</v>
          </cell>
          <cell r="AG196">
            <v>1</v>
          </cell>
          <cell r="AH196">
            <v>1</v>
          </cell>
          <cell r="AI196">
            <v>1</v>
          </cell>
        </row>
        <row r="197">
          <cell r="C197">
            <v>193</v>
          </cell>
          <cell r="D197" t="str">
            <v>카메라 전원</v>
          </cell>
          <cell r="E197" t="str">
            <v>VCT 1.5sq 2C x 4열</v>
          </cell>
          <cell r="F197" t="str">
            <v>0.5+2.5+6</v>
          </cell>
          <cell r="G197">
            <v>9</v>
          </cell>
          <cell r="H197" t="str">
            <v>m</v>
          </cell>
          <cell r="J197">
            <v>9</v>
          </cell>
        </row>
        <row r="198">
          <cell r="C198">
            <v>194</v>
          </cell>
          <cell r="D198" t="str">
            <v>스피커</v>
          </cell>
          <cell r="E198" t="str">
            <v>SW 2300 x 1</v>
          </cell>
          <cell r="F198" t="str">
            <v>0.5+2</v>
          </cell>
          <cell r="G198">
            <v>2.5</v>
          </cell>
          <cell r="H198" t="str">
            <v>m</v>
          </cell>
          <cell r="L198">
            <v>2.5</v>
          </cell>
        </row>
        <row r="199">
          <cell r="C199">
            <v>195</v>
          </cell>
          <cell r="D199" t="str">
            <v>경광등</v>
          </cell>
          <cell r="E199" t="str">
            <v>UTP Cat.6 4P x 1열</v>
          </cell>
          <cell r="F199" t="str">
            <v>0.5+2.5+5</v>
          </cell>
          <cell r="G199">
            <v>8</v>
          </cell>
          <cell r="H199" t="str">
            <v>m</v>
          </cell>
          <cell r="M199">
            <v>8</v>
          </cell>
        </row>
        <row r="200">
          <cell r="C200">
            <v>196</v>
          </cell>
          <cell r="D200" t="str">
            <v>카메라 통신</v>
          </cell>
          <cell r="E200" t="str">
            <v>UTP Cat.6 4P x 4열</v>
          </cell>
          <cell r="F200" t="str">
            <v>0.5+2.5+6</v>
          </cell>
          <cell r="G200">
            <v>9</v>
          </cell>
          <cell r="H200" t="str">
            <v>m</v>
          </cell>
          <cell r="O200">
            <v>9</v>
          </cell>
        </row>
        <row r="201">
          <cell r="C201">
            <v>197</v>
          </cell>
          <cell r="D201" t="str">
            <v>비상벨</v>
          </cell>
          <cell r="E201" t="str">
            <v>UTP Cat.6 4P x 1열</v>
          </cell>
          <cell r="F201" t="str">
            <v>0.5+2</v>
          </cell>
          <cell r="G201">
            <v>2.5</v>
          </cell>
          <cell r="H201" t="str">
            <v>m</v>
          </cell>
          <cell r="M201">
            <v>2.5</v>
          </cell>
        </row>
        <row r="202">
          <cell r="C202">
            <v>198</v>
          </cell>
        </row>
        <row r="203">
          <cell r="B203">
            <v>1023</v>
          </cell>
          <cell r="C203">
            <v>199</v>
          </cell>
          <cell r="D203" t="str">
            <v>계</v>
          </cell>
          <cell r="I203">
            <v>0</v>
          </cell>
          <cell r="J203">
            <v>9</v>
          </cell>
          <cell r="K203">
            <v>0</v>
          </cell>
          <cell r="L203">
            <v>2.5</v>
          </cell>
          <cell r="M203">
            <v>10.5</v>
          </cell>
          <cell r="N203">
            <v>0</v>
          </cell>
          <cell r="O203">
            <v>9</v>
          </cell>
          <cell r="P203">
            <v>0</v>
          </cell>
          <cell r="Q203">
            <v>1</v>
          </cell>
          <cell r="R203">
            <v>1</v>
          </cell>
          <cell r="S203">
            <v>3</v>
          </cell>
          <cell r="T203">
            <v>1</v>
          </cell>
          <cell r="U203">
            <v>1</v>
          </cell>
          <cell r="V203">
            <v>1</v>
          </cell>
          <cell r="W203">
            <v>1</v>
          </cell>
          <cell r="X203">
            <v>1</v>
          </cell>
          <cell r="Y203">
            <v>1</v>
          </cell>
          <cell r="Z203">
            <v>1</v>
          </cell>
          <cell r="AA203">
            <v>1</v>
          </cell>
          <cell r="AB203">
            <v>1</v>
          </cell>
          <cell r="AC203">
            <v>1</v>
          </cell>
          <cell r="AD203">
            <v>1</v>
          </cell>
          <cell r="AE203">
            <v>1</v>
          </cell>
          <cell r="AF203">
            <v>2</v>
          </cell>
          <cell r="AG203">
            <v>1</v>
          </cell>
          <cell r="AH203">
            <v>1</v>
          </cell>
          <cell r="AI203">
            <v>1</v>
          </cell>
        </row>
        <row r="204">
          <cell r="C204">
            <v>200</v>
          </cell>
        </row>
        <row r="205">
          <cell r="B205">
            <v>2024</v>
          </cell>
          <cell r="C205">
            <v>201</v>
          </cell>
          <cell r="D205" t="str">
            <v>2.24 기흥구 상갈동 149-25 서해횟집 앞 도로</v>
          </cell>
          <cell r="Q205">
            <v>1</v>
          </cell>
          <cell r="R205">
            <v>1</v>
          </cell>
          <cell r="S205">
            <v>4</v>
          </cell>
          <cell r="T205">
            <v>1</v>
          </cell>
          <cell r="U205">
            <v>1</v>
          </cell>
          <cell r="V205">
            <v>1</v>
          </cell>
          <cell r="W205">
            <v>1</v>
          </cell>
          <cell r="X205">
            <v>1</v>
          </cell>
          <cell r="Y205">
            <v>1</v>
          </cell>
          <cell r="Z205">
            <v>1</v>
          </cell>
          <cell r="AA205">
            <v>1</v>
          </cell>
          <cell r="AB205">
            <v>1</v>
          </cell>
          <cell r="AC205">
            <v>1</v>
          </cell>
          <cell r="AD205">
            <v>1</v>
          </cell>
          <cell r="AE205">
            <v>1</v>
          </cell>
          <cell r="AF205">
            <v>2</v>
          </cell>
          <cell r="AG205">
            <v>1</v>
          </cell>
          <cell r="AH205">
            <v>1</v>
          </cell>
          <cell r="AI205">
            <v>1</v>
          </cell>
        </row>
        <row r="206">
          <cell r="C206">
            <v>202</v>
          </cell>
          <cell r="D206" t="str">
            <v>카메라 전원</v>
          </cell>
          <cell r="E206" t="str">
            <v>VCT 1.5sq 2C x 5열</v>
          </cell>
          <cell r="F206" t="str">
            <v>0.5+2.5+3</v>
          </cell>
          <cell r="G206">
            <v>6</v>
          </cell>
          <cell r="H206" t="str">
            <v>m</v>
          </cell>
          <cell r="K206">
            <v>6</v>
          </cell>
        </row>
        <row r="207">
          <cell r="C207">
            <v>203</v>
          </cell>
          <cell r="D207" t="str">
            <v>스피커</v>
          </cell>
          <cell r="E207" t="str">
            <v>SW 2300 x 1</v>
          </cell>
          <cell r="F207" t="str">
            <v>0.5+2</v>
          </cell>
          <cell r="G207">
            <v>2.5</v>
          </cell>
          <cell r="H207" t="str">
            <v>m</v>
          </cell>
          <cell r="L207">
            <v>2.5</v>
          </cell>
        </row>
        <row r="208">
          <cell r="C208">
            <v>204</v>
          </cell>
          <cell r="D208" t="str">
            <v>경광등</v>
          </cell>
          <cell r="E208" t="str">
            <v>UTP Cat.6 4P x 1열</v>
          </cell>
          <cell r="F208" t="str">
            <v>0.5+2.5+2</v>
          </cell>
          <cell r="G208">
            <v>5</v>
          </cell>
          <cell r="H208" t="str">
            <v>m</v>
          </cell>
          <cell r="M208">
            <v>5</v>
          </cell>
        </row>
        <row r="209">
          <cell r="C209">
            <v>205</v>
          </cell>
          <cell r="D209" t="str">
            <v>카메라 통신</v>
          </cell>
          <cell r="E209" t="str">
            <v>UTP Cat.6 4P x 5열</v>
          </cell>
          <cell r="F209" t="str">
            <v>0.5+2.5+3</v>
          </cell>
          <cell r="G209">
            <v>6</v>
          </cell>
          <cell r="H209" t="str">
            <v>m</v>
          </cell>
          <cell r="P209">
            <v>6</v>
          </cell>
        </row>
        <row r="210">
          <cell r="C210">
            <v>206</v>
          </cell>
          <cell r="D210" t="str">
            <v>비상벨</v>
          </cell>
          <cell r="E210" t="str">
            <v>UTP Cat.6 4P x 1열</v>
          </cell>
          <cell r="F210" t="str">
            <v>0.5+2</v>
          </cell>
          <cell r="G210">
            <v>2.5</v>
          </cell>
          <cell r="H210" t="str">
            <v>m</v>
          </cell>
          <cell r="M210">
            <v>2.5</v>
          </cell>
        </row>
        <row r="211">
          <cell r="C211">
            <v>207</v>
          </cell>
        </row>
        <row r="212">
          <cell r="B212">
            <v>1024</v>
          </cell>
          <cell r="C212">
            <v>208</v>
          </cell>
          <cell r="D212" t="str">
            <v>계</v>
          </cell>
          <cell r="I212">
            <v>0</v>
          </cell>
          <cell r="J212">
            <v>0</v>
          </cell>
          <cell r="K212">
            <v>6</v>
          </cell>
          <cell r="L212">
            <v>2.5</v>
          </cell>
          <cell r="M212">
            <v>7.5</v>
          </cell>
          <cell r="N212">
            <v>0</v>
          </cell>
          <cell r="O212">
            <v>0</v>
          </cell>
          <cell r="P212">
            <v>6</v>
          </cell>
          <cell r="Q212">
            <v>1</v>
          </cell>
          <cell r="R212">
            <v>1</v>
          </cell>
          <cell r="S212">
            <v>4</v>
          </cell>
          <cell r="T212">
            <v>1</v>
          </cell>
          <cell r="U212">
            <v>1</v>
          </cell>
          <cell r="V212">
            <v>1</v>
          </cell>
          <cell r="W212">
            <v>1</v>
          </cell>
          <cell r="X212">
            <v>1</v>
          </cell>
          <cell r="Y212">
            <v>1</v>
          </cell>
          <cell r="Z212">
            <v>1</v>
          </cell>
          <cell r="AA212">
            <v>1</v>
          </cell>
          <cell r="AB212">
            <v>1</v>
          </cell>
          <cell r="AC212">
            <v>1</v>
          </cell>
          <cell r="AD212">
            <v>1</v>
          </cell>
          <cell r="AE212">
            <v>1</v>
          </cell>
          <cell r="AF212">
            <v>2</v>
          </cell>
          <cell r="AG212">
            <v>1</v>
          </cell>
          <cell r="AH212">
            <v>1</v>
          </cell>
          <cell r="AI212">
            <v>1</v>
          </cell>
        </row>
        <row r="213">
          <cell r="B213">
            <v>2025</v>
          </cell>
          <cell r="C213">
            <v>209</v>
          </cell>
          <cell r="D213" t="str">
            <v>2.25 기흥구 상갈동 166-4 씨네파이브 앞, 루블루 시네마 앞 삼거리</v>
          </cell>
          <cell r="Q213">
            <v>1</v>
          </cell>
          <cell r="R213">
            <v>1</v>
          </cell>
          <cell r="S213">
            <v>4</v>
          </cell>
          <cell r="T213">
            <v>1</v>
          </cell>
          <cell r="U213">
            <v>1</v>
          </cell>
          <cell r="V213">
            <v>1</v>
          </cell>
          <cell r="W213">
            <v>1</v>
          </cell>
          <cell r="X213">
            <v>1</v>
          </cell>
          <cell r="Y213">
            <v>1</v>
          </cell>
          <cell r="Z213">
            <v>1</v>
          </cell>
          <cell r="AA213">
            <v>1</v>
          </cell>
          <cell r="AB213">
            <v>1</v>
          </cell>
          <cell r="AC213">
            <v>1</v>
          </cell>
          <cell r="AD213">
            <v>1</v>
          </cell>
          <cell r="AE213">
            <v>1</v>
          </cell>
          <cell r="AF213">
            <v>2</v>
          </cell>
          <cell r="AG213">
            <v>1</v>
          </cell>
          <cell r="AH213">
            <v>1</v>
          </cell>
          <cell r="AI213">
            <v>1</v>
          </cell>
        </row>
        <row r="214">
          <cell r="C214">
            <v>210</v>
          </cell>
          <cell r="D214" t="str">
            <v>카메라 전원</v>
          </cell>
          <cell r="E214" t="str">
            <v>VCT 1.5sq 2C x 5열</v>
          </cell>
          <cell r="F214" t="str">
            <v>0.5+2.5+6</v>
          </cell>
          <cell r="G214">
            <v>9</v>
          </cell>
          <cell r="H214" t="str">
            <v>m</v>
          </cell>
          <cell r="K214">
            <v>9</v>
          </cell>
        </row>
        <row r="215">
          <cell r="C215">
            <v>211</v>
          </cell>
          <cell r="D215" t="str">
            <v>스피커</v>
          </cell>
          <cell r="E215" t="str">
            <v>SW 2300 x 1</v>
          </cell>
          <cell r="F215" t="str">
            <v>0.5+2</v>
          </cell>
          <cell r="G215">
            <v>2.5</v>
          </cell>
          <cell r="H215" t="str">
            <v>m</v>
          </cell>
          <cell r="L215">
            <v>2.5</v>
          </cell>
        </row>
        <row r="216">
          <cell r="C216">
            <v>212</v>
          </cell>
          <cell r="D216" t="str">
            <v>경광등</v>
          </cell>
          <cell r="E216" t="str">
            <v>UTP Cat.6 4P x 1열</v>
          </cell>
          <cell r="F216" t="str">
            <v>0.5+2.5+5</v>
          </cell>
          <cell r="G216">
            <v>8</v>
          </cell>
          <cell r="H216" t="str">
            <v>m</v>
          </cell>
          <cell r="M216">
            <v>8</v>
          </cell>
        </row>
        <row r="217">
          <cell r="C217">
            <v>213</v>
          </cell>
          <cell r="D217" t="str">
            <v>카메라 통신</v>
          </cell>
          <cell r="E217" t="str">
            <v>UTP Cat.6 4P x 5열</v>
          </cell>
          <cell r="F217" t="str">
            <v>0.5+2.5+6</v>
          </cell>
          <cell r="G217">
            <v>9</v>
          </cell>
          <cell r="H217" t="str">
            <v>m</v>
          </cell>
          <cell r="P217">
            <v>9</v>
          </cell>
        </row>
        <row r="218">
          <cell r="C218">
            <v>214</v>
          </cell>
          <cell r="D218" t="str">
            <v>비상벨</v>
          </cell>
          <cell r="E218" t="str">
            <v>UTP Cat.6 4P x 1열</v>
          </cell>
          <cell r="F218" t="str">
            <v>0.5+2</v>
          </cell>
          <cell r="G218">
            <v>2.5</v>
          </cell>
          <cell r="H218" t="str">
            <v>m</v>
          </cell>
          <cell r="M218">
            <v>2.5</v>
          </cell>
        </row>
        <row r="219">
          <cell r="C219">
            <v>215</v>
          </cell>
        </row>
        <row r="220">
          <cell r="B220">
            <v>1025</v>
          </cell>
          <cell r="C220">
            <v>216</v>
          </cell>
          <cell r="D220" t="str">
            <v>계</v>
          </cell>
          <cell r="I220">
            <v>0</v>
          </cell>
          <cell r="J220">
            <v>0</v>
          </cell>
          <cell r="K220">
            <v>9</v>
          </cell>
          <cell r="L220">
            <v>2.5</v>
          </cell>
          <cell r="M220">
            <v>10.5</v>
          </cell>
          <cell r="N220">
            <v>0</v>
          </cell>
          <cell r="O220">
            <v>0</v>
          </cell>
          <cell r="P220">
            <v>9</v>
          </cell>
          <cell r="Q220">
            <v>1</v>
          </cell>
          <cell r="R220">
            <v>1</v>
          </cell>
          <cell r="S220">
            <v>4</v>
          </cell>
          <cell r="T220">
            <v>1</v>
          </cell>
          <cell r="U220">
            <v>1</v>
          </cell>
          <cell r="V220">
            <v>1</v>
          </cell>
          <cell r="W220">
            <v>1</v>
          </cell>
          <cell r="X220">
            <v>1</v>
          </cell>
          <cell r="Y220">
            <v>1</v>
          </cell>
          <cell r="Z220">
            <v>1</v>
          </cell>
          <cell r="AA220">
            <v>1</v>
          </cell>
          <cell r="AB220">
            <v>1</v>
          </cell>
          <cell r="AC220">
            <v>1</v>
          </cell>
          <cell r="AD220">
            <v>1</v>
          </cell>
          <cell r="AE220">
            <v>1</v>
          </cell>
          <cell r="AF220">
            <v>2</v>
          </cell>
          <cell r="AG220">
            <v>1</v>
          </cell>
          <cell r="AH220">
            <v>1</v>
          </cell>
          <cell r="AI220">
            <v>1</v>
          </cell>
        </row>
        <row r="221">
          <cell r="C221">
            <v>217</v>
          </cell>
        </row>
        <row r="222">
          <cell r="B222">
            <v>2026</v>
          </cell>
          <cell r="C222">
            <v>218</v>
          </cell>
          <cell r="D222" t="str">
            <v>2.26 기흥구 상갈동 487-5 유진빌</v>
          </cell>
          <cell r="Q222">
            <v>1</v>
          </cell>
          <cell r="R222">
            <v>1</v>
          </cell>
          <cell r="S222">
            <v>3</v>
          </cell>
          <cell r="T222">
            <v>1</v>
          </cell>
          <cell r="U222">
            <v>1</v>
          </cell>
          <cell r="V222">
            <v>1</v>
          </cell>
          <cell r="W222">
            <v>1</v>
          </cell>
          <cell r="X222">
            <v>1</v>
          </cell>
          <cell r="Y222">
            <v>1</v>
          </cell>
          <cell r="Z222">
            <v>1</v>
          </cell>
          <cell r="AA222">
            <v>1</v>
          </cell>
          <cell r="AB222">
            <v>1</v>
          </cell>
          <cell r="AC222">
            <v>1</v>
          </cell>
          <cell r="AD222">
            <v>1</v>
          </cell>
          <cell r="AE222">
            <v>1</v>
          </cell>
          <cell r="AF222">
            <v>2</v>
          </cell>
          <cell r="AG222">
            <v>1</v>
          </cell>
          <cell r="AH222">
            <v>1</v>
          </cell>
          <cell r="AI222">
            <v>1</v>
          </cell>
        </row>
        <row r="223">
          <cell r="C223">
            <v>219</v>
          </cell>
          <cell r="D223" t="str">
            <v>카메라 전원</v>
          </cell>
          <cell r="E223" t="str">
            <v>VCT 1.5sq 2C x 4열</v>
          </cell>
          <cell r="F223" t="str">
            <v>0.5+2.5+3</v>
          </cell>
          <cell r="G223">
            <v>6</v>
          </cell>
          <cell r="H223" t="str">
            <v>m</v>
          </cell>
          <cell r="J223">
            <v>6</v>
          </cell>
        </row>
        <row r="224">
          <cell r="C224">
            <v>220</v>
          </cell>
          <cell r="D224" t="str">
            <v>스피커</v>
          </cell>
          <cell r="E224" t="str">
            <v>SW 2300 x 1</v>
          </cell>
          <cell r="F224" t="str">
            <v>0.5+2</v>
          </cell>
          <cell r="G224">
            <v>2.5</v>
          </cell>
          <cell r="H224" t="str">
            <v>m</v>
          </cell>
          <cell r="L224">
            <v>2.5</v>
          </cell>
        </row>
        <row r="225">
          <cell r="C225">
            <v>221</v>
          </cell>
          <cell r="D225" t="str">
            <v>경광등</v>
          </cell>
          <cell r="E225" t="str">
            <v>UTP Cat.6 4P x 1열</v>
          </cell>
          <cell r="F225" t="str">
            <v>0.5+2.5+2</v>
          </cell>
          <cell r="G225">
            <v>5</v>
          </cell>
          <cell r="H225" t="str">
            <v>m</v>
          </cell>
          <cell r="M225">
            <v>5</v>
          </cell>
        </row>
        <row r="226">
          <cell r="C226">
            <v>222</v>
          </cell>
          <cell r="D226" t="str">
            <v>카메라 통신</v>
          </cell>
          <cell r="E226" t="str">
            <v>UTP Cat.6 4P x 4열</v>
          </cell>
          <cell r="F226" t="str">
            <v>0.5+2.5+3</v>
          </cell>
          <cell r="G226">
            <v>6</v>
          </cell>
          <cell r="H226" t="str">
            <v>m</v>
          </cell>
          <cell r="O226">
            <v>6</v>
          </cell>
        </row>
        <row r="227">
          <cell r="C227">
            <v>223</v>
          </cell>
          <cell r="D227" t="str">
            <v>비상벨</v>
          </cell>
          <cell r="E227" t="str">
            <v>UTP Cat.6 4P x 1열</v>
          </cell>
          <cell r="F227" t="str">
            <v>0.5+2</v>
          </cell>
          <cell r="G227">
            <v>2.5</v>
          </cell>
          <cell r="H227" t="str">
            <v>m</v>
          </cell>
          <cell r="M227">
            <v>2.5</v>
          </cell>
        </row>
        <row r="228">
          <cell r="C228">
            <v>224</v>
          </cell>
        </row>
        <row r="229">
          <cell r="B229">
            <v>1026</v>
          </cell>
          <cell r="C229">
            <v>225</v>
          </cell>
          <cell r="D229" t="str">
            <v>계</v>
          </cell>
          <cell r="I229">
            <v>0</v>
          </cell>
          <cell r="J229">
            <v>6</v>
          </cell>
          <cell r="K229">
            <v>0</v>
          </cell>
          <cell r="L229">
            <v>2.5</v>
          </cell>
          <cell r="M229">
            <v>7.5</v>
          </cell>
          <cell r="N229">
            <v>0</v>
          </cell>
          <cell r="O229">
            <v>6</v>
          </cell>
          <cell r="P229">
            <v>0</v>
          </cell>
          <cell r="Q229">
            <v>1</v>
          </cell>
          <cell r="R229">
            <v>1</v>
          </cell>
          <cell r="S229">
            <v>3</v>
          </cell>
          <cell r="T229">
            <v>1</v>
          </cell>
          <cell r="U229">
            <v>1</v>
          </cell>
          <cell r="V229">
            <v>1</v>
          </cell>
          <cell r="W229">
            <v>1</v>
          </cell>
          <cell r="X229">
            <v>1</v>
          </cell>
          <cell r="Y229">
            <v>1</v>
          </cell>
          <cell r="Z229">
            <v>1</v>
          </cell>
          <cell r="AA229">
            <v>1</v>
          </cell>
          <cell r="AB229">
            <v>1</v>
          </cell>
          <cell r="AC229">
            <v>1</v>
          </cell>
          <cell r="AD229">
            <v>1</v>
          </cell>
          <cell r="AE229">
            <v>1</v>
          </cell>
          <cell r="AF229">
            <v>2</v>
          </cell>
          <cell r="AG229">
            <v>1</v>
          </cell>
          <cell r="AH229">
            <v>1</v>
          </cell>
          <cell r="AI229">
            <v>1</v>
          </cell>
        </row>
        <row r="230">
          <cell r="C230">
            <v>226</v>
          </cell>
        </row>
        <row r="231">
          <cell r="B231">
            <v>2027</v>
          </cell>
          <cell r="C231">
            <v>227</v>
          </cell>
          <cell r="D231" t="str">
            <v>2.27 기흥구 신갈동 329-1 영마트 앞</v>
          </cell>
          <cell r="Q231">
            <v>1</v>
          </cell>
          <cell r="R231">
            <v>1</v>
          </cell>
          <cell r="S231">
            <v>4</v>
          </cell>
          <cell r="T231">
            <v>1</v>
          </cell>
          <cell r="U231">
            <v>1</v>
          </cell>
          <cell r="V231">
            <v>1</v>
          </cell>
          <cell r="W231">
            <v>1</v>
          </cell>
          <cell r="X231">
            <v>1</v>
          </cell>
          <cell r="Y231">
            <v>1</v>
          </cell>
          <cell r="Z231">
            <v>1</v>
          </cell>
          <cell r="AA231">
            <v>1</v>
          </cell>
          <cell r="AB231">
            <v>1</v>
          </cell>
          <cell r="AC231">
            <v>1</v>
          </cell>
          <cell r="AD231">
            <v>1</v>
          </cell>
          <cell r="AE231">
            <v>1</v>
          </cell>
          <cell r="AF231">
            <v>2</v>
          </cell>
          <cell r="AG231">
            <v>1</v>
          </cell>
          <cell r="AH231">
            <v>1</v>
          </cell>
          <cell r="AI231">
            <v>1</v>
          </cell>
        </row>
        <row r="232">
          <cell r="C232">
            <v>228</v>
          </cell>
          <cell r="D232" t="str">
            <v>카메라 전원</v>
          </cell>
          <cell r="E232" t="str">
            <v>VCT 1.5sq 2C x 5열</v>
          </cell>
          <cell r="F232" t="str">
            <v>0.5+2.5+6</v>
          </cell>
          <cell r="G232">
            <v>9</v>
          </cell>
          <cell r="H232" t="str">
            <v>m</v>
          </cell>
          <cell r="K232">
            <v>9</v>
          </cell>
        </row>
        <row r="233">
          <cell r="C233">
            <v>229</v>
          </cell>
          <cell r="D233" t="str">
            <v>스피커</v>
          </cell>
          <cell r="E233" t="str">
            <v>SW 2300 x 1</v>
          </cell>
          <cell r="F233" t="str">
            <v>0.5+2</v>
          </cell>
          <cell r="G233">
            <v>2.5</v>
          </cell>
          <cell r="H233" t="str">
            <v>m</v>
          </cell>
          <cell r="L233">
            <v>2.5</v>
          </cell>
        </row>
        <row r="234">
          <cell r="C234">
            <v>230</v>
          </cell>
          <cell r="D234" t="str">
            <v>경광등</v>
          </cell>
          <cell r="E234" t="str">
            <v>UTP Cat.6 4P x 1열</v>
          </cell>
          <cell r="F234" t="str">
            <v>0.5+2.5+5</v>
          </cell>
          <cell r="G234">
            <v>8</v>
          </cell>
          <cell r="H234" t="str">
            <v>m</v>
          </cell>
          <cell r="M234">
            <v>8</v>
          </cell>
        </row>
        <row r="235">
          <cell r="C235">
            <v>231</v>
          </cell>
          <cell r="D235" t="str">
            <v>카메라 통신</v>
          </cell>
          <cell r="E235" t="str">
            <v>UTP Cat.6 4P x 5열</v>
          </cell>
          <cell r="F235" t="str">
            <v>0.5+2.5+6</v>
          </cell>
          <cell r="G235">
            <v>9</v>
          </cell>
          <cell r="H235" t="str">
            <v>m</v>
          </cell>
          <cell r="P235">
            <v>9</v>
          </cell>
        </row>
        <row r="236">
          <cell r="C236">
            <v>232</v>
          </cell>
          <cell r="D236" t="str">
            <v>비상벨</v>
          </cell>
          <cell r="E236" t="str">
            <v>UTP Cat.6 4P x 1열</v>
          </cell>
          <cell r="F236" t="str">
            <v>0.5+2</v>
          </cell>
          <cell r="G236">
            <v>2.5</v>
          </cell>
          <cell r="H236" t="str">
            <v>m</v>
          </cell>
          <cell r="M236">
            <v>2.5</v>
          </cell>
        </row>
        <row r="237">
          <cell r="C237">
            <v>233</v>
          </cell>
        </row>
        <row r="238">
          <cell r="B238">
            <v>1027</v>
          </cell>
          <cell r="C238">
            <v>234</v>
          </cell>
          <cell r="D238" t="str">
            <v>계</v>
          </cell>
          <cell r="I238">
            <v>0</v>
          </cell>
          <cell r="J238">
            <v>0</v>
          </cell>
          <cell r="K238">
            <v>9</v>
          </cell>
          <cell r="L238">
            <v>2.5</v>
          </cell>
          <cell r="M238">
            <v>10.5</v>
          </cell>
          <cell r="N238">
            <v>0</v>
          </cell>
          <cell r="O238">
            <v>0</v>
          </cell>
          <cell r="P238">
            <v>9</v>
          </cell>
          <cell r="Q238">
            <v>1</v>
          </cell>
          <cell r="R238">
            <v>1</v>
          </cell>
          <cell r="S238">
            <v>4</v>
          </cell>
          <cell r="T238">
            <v>1</v>
          </cell>
          <cell r="U238">
            <v>1</v>
          </cell>
          <cell r="V238">
            <v>1</v>
          </cell>
          <cell r="W238">
            <v>1</v>
          </cell>
          <cell r="X238">
            <v>1</v>
          </cell>
          <cell r="Y238">
            <v>1</v>
          </cell>
          <cell r="Z238">
            <v>1</v>
          </cell>
          <cell r="AA238">
            <v>1</v>
          </cell>
          <cell r="AB238">
            <v>1</v>
          </cell>
          <cell r="AC238">
            <v>1</v>
          </cell>
          <cell r="AD238">
            <v>1</v>
          </cell>
          <cell r="AE238">
            <v>1</v>
          </cell>
          <cell r="AF238">
            <v>2</v>
          </cell>
          <cell r="AG238">
            <v>1</v>
          </cell>
          <cell r="AH238">
            <v>1</v>
          </cell>
          <cell r="AI238">
            <v>1</v>
          </cell>
        </row>
        <row r="239">
          <cell r="B239">
            <v>2028</v>
          </cell>
          <cell r="C239">
            <v>235</v>
          </cell>
          <cell r="D239" t="str">
            <v>2.28 기흥구 신갈동 343-3 성진빌라 앞</v>
          </cell>
          <cell r="Q239">
            <v>1</v>
          </cell>
          <cell r="R239">
            <v>1</v>
          </cell>
          <cell r="S239">
            <v>3</v>
          </cell>
          <cell r="T239">
            <v>1</v>
          </cell>
          <cell r="U239">
            <v>1</v>
          </cell>
          <cell r="V239">
            <v>1</v>
          </cell>
          <cell r="W239">
            <v>1</v>
          </cell>
          <cell r="X239">
            <v>1</v>
          </cell>
          <cell r="Y239">
            <v>1</v>
          </cell>
          <cell r="Z239">
            <v>1</v>
          </cell>
          <cell r="AA239">
            <v>1</v>
          </cell>
          <cell r="AB239">
            <v>1</v>
          </cell>
          <cell r="AC239">
            <v>1</v>
          </cell>
          <cell r="AD239">
            <v>1</v>
          </cell>
          <cell r="AE239">
            <v>1</v>
          </cell>
          <cell r="AF239">
            <v>2</v>
          </cell>
          <cell r="AG239">
            <v>1</v>
          </cell>
          <cell r="AH239">
            <v>1</v>
          </cell>
          <cell r="AI239">
            <v>1</v>
          </cell>
        </row>
        <row r="240">
          <cell r="C240">
            <v>236</v>
          </cell>
          <cell r="D240" t="str">
            <v>카메라 전원</v>
          </cell>
          <cell r="E240" t="str">
            <v>VCT 1.5sq 2C x 4열</v>
          </cell>
          <cell r="F240" t="str">
            <v>0.5+2.5+4</v>
          </cell>
          <cell r="G240">
            <v>7</v>
          </cell>
          <cell r="H240" t="str">
            <v>m</v>
          </cell>
          <cell r="J240">
            <v>7</v>
          </cell>
        </row>
        <row r="241">
          <cell r="C241">
            <v>237</v>
          </cell>
          <cell r="D241" t="str">
            <v>스피커</v>
          </cell>
          <cell r="E241" t="str">
            <v>SW 2300 x 1</v>
          </cell>
          <cell r="F241" t="str">
            <v>0.5+2</v>
          </cell>
          <cell r="G241">
            <v>2.5</v>
          </cell>
          <cell r="H241" t="str">
            <v>m</v>
          </cell>
          <cell r="L241">
            <v>2.5</v>
          </cell>
        </row>
        <row r="242">
          <cell r="C242">
            <v>238</v>
          </cell>
          <cell r="D242" t="str">
            <v>경광등</v>
          </cell>
          <cell r="E242" t="str">
            <v>UTP Cat.6 4P x 1열</v>
          </cell>
          <cell r="F242" t="str">
            <v>0.5+2.5+3</v>
          </cell>
          <cell r="G242">
            <v>6</v>
          </cell>
          <cell r="H242" t="str">
            <v>m</v>
          </cell>
          <cell r="M242">
            <v>6</v>
          </cell>
        </row>
        <row r="243">
          <cell r="C243">
            <v>239</v>
          </cell>
          <cell r="D243" t="str">
            <v>카메라 통신</v>
          </cell>
          <cell r="E243" t="str">
            <v>UTP Cat.6 4P x 4열</v>
          </cell>
          <cell r="F243" t="str">
            <v>0.5+2.5+4</v>
          </cell>
          <cell r="G243">
            <v>7</v>
          </cell>
          <cell r="H243" t="str">
            <v>m</v>
          </cell>
          <cell r="O243">
            <v>7</v>
          </cell>
        </row>
        <row r="244">
          <cell r="C244">
            <v>240</v>
          </cell>
          <cell r="D244" t="str">
            <v>비상벨</v>
          </cell>
          <cell r="E244" t="str">
            <v>UTP Cat.6 4P x 1열</v>
          </cell>
          <cell r="F244" t="str">
            <v>0.5+2</v>
          </cell>
          <cell r="G244">
            <v>2.5</v>
          </cell>
          <cell r="H244" t="str">
            <v>m</v>
          </cell>
          <cell r="M244">
            <v>2.5</v>
          </cell>
        </row>
        <row r="245">
          <cell r="C245">
            <v>241</v>
          </cell>
        </row>
        <row r="246">
          <cell r="B246">
            <v>1028</v>
          </cell>
          <cell r="C246">
            <v>242</v>
          </cell>
          <cell r="D246" t="str">
            <v>계</v>
          </cell>
          <cell r="I246">
            <v>0</v>
          </cell>
          <cell r="J246">
            <v>7</v>
          </cell>
          <cell r="K246">
            <v>0</v>
          </cell>
          <cell r="L246">
            <v>2.5</v>
          </cell>
          <cell r="M246">
            <v>8.5</v>
          </cell>
          <cell r="N246">
            <v>0</v>
          </cell>
          <cell r="O246">
            <v>7</v>
          </cell>
          <cell r="P246">
            <v>0</v>
          </cell>
          <cell r="Q246">
            <v>1</v>
          </cell>
          <cell r="R246">
            <v>1</v>
          </cell>
          <cell r="S246">
            <v>3</v>
          </cell>
          <cell r="T246">
            <v>1</v>
          </cell>
          <cell r="U246">
            <v>1</v>
          </cell>
          <cell r="V246">
            <v>1</v>
          </cell>
          <cell r="W246">
            <v>1</v>
          </cell>
          <cell r="X246">
            <v>1</v>
          </cell>
          <cell r="Y246">
            <v>1</v>
          </cell>
          <cell r="Z246">
            <v>1</v>
          </cell>
          <cell r="AA246">
            <v>1</v>
          </cell>
          <cell r="AB246">
            <v>1</v>
          </cell>
          <cell r="AC246">
            <v>1</v>
          </cell>
          <cell r="AD246">
            <v>1</v>
          </cell>
          <cell r="AE246">
            <v>1</v>
          </cell>
          <cell r="AF246">
            <v>2</v>
          </cell>
          <cell r="AG246">
            <v>1</v>
          </cell>
          <cell r="AH246">
            <v>1</v>
          </cell>
          <cell r="AI246">
            <v>1</v>
          </cell>
        </row>
        <row r="247">
          <cell r="C247">
            <v>243</v>
          </cell>
        </row>
        <row r="248">
          <cell r="B248">
            <v>2029</v>
          </cell>
          <cell r="C248">
            <v>244</v>
          </cell>
          <cell r="D248" t="str">
            <v>2.29 기흥구 신갈동 45-3 신갈감리교회 맞은편</v>
          </cell>
          <cell r="Q248">
            <v>1</v>
          </cell>
          <cell r="R248">
            <v>1</v>
          </cell>
          <cell r="S248">
            <v>4</v>
          </cell>
          <cell r="T248">
            <v>1</v>
          </cell>
          <cell r="U248">
            <v>1</v>
          </cell>
          <cell r="V248">
            <v>1</v>
          </cell>
          <cell r="W248">
            <v>1</v>
          </cell>
          <cell r="X248">
            <v>1</v>
          </cell>
          <cell r="Y248">
            <v>1</v>
          </cell>
          <cell r="Z248">
            <v>1</v>
          </cell>
          <cell r="AA248">
            <v>1</v>
          </cell>
          <cell r="AB248">
            <v>1</v>
          </cell>
          <cell r="AC248">
            <v>1</v>
          </cell>
          <cell r="AD248">
            <v>1</v>
          </cell>
          <cell r="AE248">
            <v>1</v>
          </cell>
          <cell r="AF248">
            <v>2</v>
          </cell>
          <cell r="AG248">
            <v>1</v>
          </cell>
          <cell r="AH248">
            <v>1</v>
          </cell>
          <cell r="AI248">
            <v>1</v>
          </cell>
        </row>
        <row r="249">
          <cell r="C249">
            <v>245</v>
          </cell>
          <cell r="D249" t="str">
            <v>카메라 전원</v>
          </cell>
          <cell r="E249" t="str">
            <v>VCT 1.5sq 2C x 5열</v>
          </cell>
          <cell r="F249" t="str">
            <v>0.5+2.5+4</v>
          </cell>
          <cell r="G249">
            <v>7</v>
          </cell>
          <cell r="H249" t="str">
            <v>m</v>
          </cell>
          <cell r="K249">
            <v>7</v>
          </cell>
        </row>
        <row r="250">
          <cell r="C250">
            <v>246</v>
          </cell>
          <cell r="D250" t="str">
            <v>스피커</v>
          </cell>
          <cell r="E250" t="str">
            <v>SW 2300 x 1</v>
          </cell>
          <cell r="F250" t="str">
            <v>0.5+2</v>
          </cell>
          <cell r="G250">
            <v>2.5</v>
          </cell>
          <cell r="H250" t="str">
            <v>m</v>
          </cell>
          <cell r="L250">
            <v>2.5</v>
          </cell>
        </row>
        <row r="251">
          <cell r="C251">
            <v>247</v>
          </cell>
          <cell r="D251" t="str">
            <v>경광등</v>
          </cell>
          <cell r="E251" t="str">
            <v>UTP Cat.6 4P x 1열</v>
          </cell>
          <cell r="F251" t="str">
            <v>0.5+2.5+3</v>
          </cell>
          <cell r="G251">
            <v>6</v>
          </cell>
          <cell r="H251" t="str">
            <v>m</v>
          </cell>
          <cell r="M251">
            <v>6</v>
          </cell>
        </row>
        <row r="252">
          <cell r="C252">
            <v>248</v>
          </cell>
          <cell r="D252" t="str">
            <v>카메라 통신</v>
          </cell>
          <cell r="E252" t="str">
            <v>UTP Cat.6 4P x 5열</v>
          </cell>
          <cell r="F252" t="str">
            <v>0.5+2.5+4</v>
          </cell>
          <cell r="G252">
            <v>7</v>
          </cell>
          <cell r="H252" t="str">
            <v>m</v>
          </cell>
          <cell r="P252">
            <v>7</v>
          </cell>
        </row>
        <row r="253">
          <cell r="C253">
            <v>249</v>
          </cell>
          <cell r="D253" t="str">
            <v>비상벨</v>
          </cell>
          <cell r="E253" t="str">
            <v>UTP Cat.6 4P x 1열</v>
          </cell>
          <cell r="F253" t="str">
            <v>0.5+2</v>
          </cell>
          <cell r="G253">
            <v>2.5</v>
          </cell>
          <cell r="H253" t="str">
            <v>m</v>
          </cell>
          <cell r="M253">
            <v>2.5</v>
          </cell>
        </row>
        <row r="254">
          <cell r="C254">
            <v>250</v>
          </cell>
        </row>
        <row r="255">
          <cell r="B255">
            <v>1029</v>
          </cell>
          <cell r="C255">
            <v>251</v>
          </cell>
          <cell r="D255" t="str">
            <v>계</v>
          </cell>
          <cell r="I255">
            <v>0</v>
          </cell>
          <cell r="J255">
            <v>0</v>
          </cell>
          <cell r="K255">
            <v>7</v>
          </cell>
          <cell r="L255">
            <v>2.5</v>
          </cell>
          <cell r="M255">
            <v>8.5</v>
          </cell>
          <cell r="N255">
            <v>0</v>
          </cell>
          <cell r="O255">
            <v>0</v>
          </cell>
          <cell r="P255">
            <v>7</v>
          </cell>
          <cell r="Q255">
            <v>1</v>
          </cell>
          <cell r="R255">
            <v>1</v>
          </cell>
          <cell r="S255">
            <v>4</v>
          </cell>
          <cell r="T255">
            <v>1</v>
          </cell>
          <cell r="U255">
            <v>1</v>
          </cell>
          <cell r="V255">
            <v>1</v>
          </cell>
          <cell r="W255">
            <v>1</v>
          </cell>
          <cell r="X255">
            <v>1</v>
          </cell>
          <cell r="Y255">
            <v>1</v>
          </cell>
          <cell r="Z255">
            <v>1</v>
          </cell>
          <cell r="AA255">
            <v>1</v>
          </cell>
          <cell r="AB255">
            <v>1</v>
          </cell>
          <cell r="AC255">
            <v>1</v>
          </cell>
          <cell r="AD255">
            <v>1</v>
          </cell>
          <cell r="AE255">
            <v>1</v>
          </cell>
          <cell r="AF255">
            <v>2</v>
          </cell>
          <cell r="AG255">
            <v>1</v>
          </cell>
          <cell r="AH255">
            <v>1</v>
          </cell>
          <cell r="AI255">
            <v>1</v>
          </cell>
        </row>
        <row r="256">
          <cell r="C256">
            <v>252</v>
          </cell>
        </row>
        <row r="257">
          <cell r="B257">
            <v>2030</v>
          </cell>
          <cell r="C257">
            <v>253</v>
          </cell>
          <cell r="D257" t="str">
            <v>2.30 기흥구 신갈동 720 신갈어린이집 앞 삼거리</v>
          </cell>
          <cell r="Q257">
            <v>1</v>
          </cell>
          <cell r="R257">
            <v>1</v>
          </cell>
          <cell r="S257">
            <v>3</v>
          </cell>
          <cell r="T257">
            <v>1</v>
          </cell>
          <cell r="U257">
            <v>1</v>
          </cell>
          <cell r="V257">
            <v>1</v>
          </cell>
          <cell r="W257">
            <v>1</v>
          </cell>
          <cell r="X257">
            <v>1</v>
          </cell>
          <cell r="Y257">
            <v>1</v>
          </cell>
          <cell r="Z257">
            <v>1</v>
          </cell>
          <cell r="AA257">
            <v>1</v>
          </cell>
          <cell r="AB257">
            <v>1</v>
          </cell>
          <cell r="AC257">
            <v>1</v>
          </cell>
          <cell r="AD257">
            <v>1</v>
          </cell>
          <cell r="AE257">
            <v>1</v>
          </cell>
          <cell r="AF257">
            <v>2</v>
          </cell>
          <cell r="AG257">
            <v>1</v>
          </cell>
          <cell r="AH257">
            <v>1</v>
          </cell>
          <cell r="AI257">
            <v>1</v>
          </cell>
        </row>
        <row r="258">
          <cell r="C258">
            <v>254</v>
          </cell>
          <cell r="D258" t="str">
            <v>카메라 전원</v>
          </cell>
          <cell r="E258" t="str">
            <v>VCT 1.5sq 2C x 4열</v>
          </cell>
          <cell r="F258" t="str">
            <v>0.5+2.5+4</v>
          </cell>
          <cell r="G258">
            <v>7</v>
          </cell>
          <cell r="H258" t="str">
            <v>m</v>
          </cell>
          <cell r="J258">
            <v>7</v>
          </cell>
        </row>
        <row r="259">
          <cell r="C259">
            <v>255</v>
          </cell>
          <cell r="D259" t="str">
            <v>스피커</v>
          </cell>
          <cell r="E259" t="str">
            <v>SW 2300 x 1</v>
          </cell>
          <cell r="F259" t="str">
            <v>0.5+2</v>
          </cell>
          <cell r="G259">
            <v>2.5</v>
          </cell>
          <cell r="H259" t="str">
            <v>m</v>
          </cell>
          <cell r="L259">
            <v>2.5</v>
          </cell>
        </row>
        <row r="260">
          <cell r="C260">
            <v>256</v>
          </cell>
          <cell r="D260" t="str">
            <v>경광등</v>
          </cell>
          <cell r="E260" t="str">
            <v>UTP Cat.6 4P x 1열</v>
          </cell>
          <cell r="F260" t="str">
            <v>0.5+2.5+3</v>
          </cell>
          <cell r="G260">
            <v>6</v>
          </cell>
          <cell r="H260" t="str">
            <v>m</v>
          </cell>
          <cell r="M260">
            <v>6</v>
          </cell>
        </row>
        <row r="261">
          <cell r="C261">
            <v>257</v>
          </cell>
          <cell r="D261" t="str">
            <v>카메라 통신</v>
          </cell>
          <cell r="E261" t="str">
            <v>UTP Cat.6 4P x 4열</v>
          </cell>
          <cell r="F261" t="str">
            <v>0.5+2.5+4</v>
          </cell>
          <cell r="G261">
            <v>7</v>
          </cell>
          <cell r="H261" t="str">
            <v>m</v>
          </cell>
          <cell r="O261">
            <v>7</v>
          </cell>
        </row>
        <row r="262">
          <cell r="C262">
            <v>258</v>
          </cell>
          <cell r="D262" t="str">
            <v>비상벨</v>
          </cell>
          <cell r="E262" t="str">
            <v>UTP Cat.6 4P x 1열</v>
          </cell>
          <cell r="F262" t="str">
            <v>0.5+2</v>
          </cell>
          <cell r="G262">
            <v>2.5</v>
          </cell>
          <cell r="H262" t="str">
            <v>m</v>
          </cell>
          <cell r="M262">
            <v>2.5</v>
          </cell>
        </row>
        <row r="263">
          <cell r="C263">
            <v>259</v>
          </cell>
        </row>
        <row r="264">
          <cell r="B264">
            <v>1030</v>
          </cell>
          <cell r="C264">
            <v>260</v>
          </cell>
          <cell r="D264" t="str">
            <v>계</v>
          </cell>
          <cell r="I264">
            <v>0</v>
          </cell>
          <cell r="J264">
            <v>7</v>
          </cell>
          <cell r="K264">
            <v>0</v>
          </cell>
          <cell r="L264">
            <v>2.5</v>
          </cell>
          <cell r="M264">
            <v>8.5</v>
          </cell>
          <cell r="N264">
            <v>0</v>
          </cell>
          <cell r="O264">
            <v>7</v>
          </cell>
          <cell r="P264">
            <v>0</v>
          </cell>
          <cell r="Q264">
            <v>1</v>
          </cell>
          <cell r="R264">
            <v>1</v>
          </cell>
          <cell r="S264">
            <v>3</v>
          </cell>
          <cell r="T264">
            <v>1</v>
          </cell>
          <cell r="U264">
            <v>1</v>
          </cell>
          <cell r="V264">
            <v>1</v>
          </cell>
          <cell r="W264">
            <v>1</v>
          </cell>
          <cell r="X264">
            <v>1</v>
          </cell>
          <cell r="Y264">
            <v>1</v>
          </cell>
          <cell r="Z264">
            <v>1</v>
          </cell>
          <cell r="AA264">
            <v>1</v>
          </cell>
          <cell r="AB264">
            <v>1</v>
          </cell>
          <cell r="AC264">
            <v>1</v>
          </cell>
          <cell r="AD264">
            <v>1</v>
          </cell>
          <cell r="AE264">
            <v>1</v>
          </cell>
          <cell r="AF264">
            <v>2</v>
          </cell>
          <cell r="AG264">
            <v>1</v>
          </cell>
          <cell r="AH264">
            <v>1</v>
          </cell>
          <cell r="AI264">
            <v>1</v>
          </cell>
        </row>
        <row r="265">
          <cell r="B265">
            <v>2031</v>
          </cell>
          <cell r="C265">
            <v>261</v>
          </cell>
          <cell r="D265" t="str">
            <v>2.31 기흥구 신갈동 161 기흥고등학교 후문</v>
          </cell>
          <cell r="Q265">
            <v>1</v>
          </cell>
          <cell r="R265">
            <v>1</v>
          </cell>
          <cell r="S265">
            <v>3</v>
          </cell>
          <cell r="T265">
            <v>1</v>
          </cell>
          <cell r="U265">
            <v>1</v>
          </cell>
          <cell r="V265">
            <v>1</v>
          </cell>
          <cell r="W265">
            <v>1</v>
          </cell>
          <cell r="X265">
            <v>1</v>
          </cell>
          <cell r="Y265">
            <v>1</v>
          </cell>
          <cell r="Z265">
            <v>1</v>
          </cell>
          <cell r="AA265">
            <v>1</v>
          </cell>
          <cell r="AB265">
            <v>1</v>
          </cell>
          <cell r="AC265">
            <v>1</v>
          </cell>
          <cell r="AD265">
            <v>1</v>
          </cell>
          <cell r="AE265">
            <v>1</v>
          </cell>
          <cell r="AF265">
            <v>2</v>
          </cell>
          <cell r="AG265">
            <v>1</v>
          </cell>
          <cell r="AH265">
            <v>1</v>
          </cell>
          <cell r="AI265">
            <v>1</v>
          </cell>
        </row>
        <row r="266">
          <cell r="C266">
            <v>262</v>
          </cell>
          <cell r="D266" t="str">
            <v>카메라 전원</v>
          </cell>
          <cell r="E266" t="str">
            <v>VCT 1.5sq 2C x 4열</v>
          </cell>
          <cell r="F266" t="str">
            <v>0.5+2.5+6</v>
          </cell>
          <cell r="G266">
            <v>9</v>
          </cell>
          <cell r="H266" t="str">
            <v>m</v>
          </cell>
          <cell r="J266">
            <v>9</v>
          </cell>
        </row>
        <row r="267">
          <cell r="C267">
            <v>263</v>
          </cell>
          <cell r="D267" t="str">
            <v>스피커</v>
          </cell>
          <cell r="E267" t="str">
            <v>SW 2300 x 1</v>
          </cell>
          <cell r="F267" t="str">
            <v>0.5+2</v>
          </cell>
          <cell r="G267">
            <v>2.5</v>
          </cell>
          <cell r="H267" t="str">
            <v>m</v>
          </cell>
          <cell r="L267">
            <v>2.5</v>
          </cell>
        </row>
        <row r="268">
          <cell r="C268">
            <v>264</v>
          </cell>
          <cell r="D268" t="str">
            <v>경광등</v>
          </cell>
          <cell r="E268" t="str">
            <v>UTP Cat.6 4P x 1열</v>
          </cell>
          <cell r="F268" t="str">
            <v>0.5+2.5+5</v>
          </cell>
          <cell r="G268">
            <v>8</v>
          </cell>
          <cell r="H268" t="str">
            <v>m</v>
          </cell>
          <cell r="M268">
            <v>8</v>
          </cell>
        </row>
        <row r="269">
          <cell r="C269">
            <v>265</v>
          </cell>
          <cell r="D269" t="str">
            <v>카메라 통신</v>
          </cell>
          <cell r="E269" t="str">
            <v>UTP Cat.6 4P x 4열</v>
          </cell>
          <cell r="F269" t="str">
            <v>0.5+2.5+6</v>
          </cell>
          <cell r="G269">
            <v>9</v>
          </cell>
          <cell r="H269" t="str">
            <v>m</v>
          </cell>
          <cell r="O269">
            <v>9</v>
          </cell>
        </row>
        <row r="270">
          <cell r="C270">
            <v>266</v>
          </cell>
          <cell r="D270" t="str">
            <v>비상벨</v>
          </cell>
          <cell r="E270" t="str">
            <v>UTP Cat.6 4P x 1열</v>
          </cell>
          <cell r="F270" t="str">
            <v>0.5+2</v>
          </cell>
          <cell r="G270">
            <v>2.5</v>
          </cell>
          <cell r="H270" t="str">
            <v>m</v>
          </cell>
          <cell r="M270">
            <v>2.5</v>
          </cell>
        </row>
        <row r="271">
          <cell r="C271">
            <v>267</v>
          </cell>
        </row>
        <row r="272">
          <cell r="B272">
            <v>1031</v>
          </cell>
          <cell r="C272">
            <v>268</v>
          </cell>
          <cell r="D272" t="str">
            <v>계</v>
          </cell>
          <cell r="I272">
            <v>0</v>
          </cell>
          <cell r="J272">
            <v>9</v>
          </cell>
          <cell r="K272">
            <v>0</v>
          </cell>
          <cell r="L272">
            <v>2.5</v>
          </cell>
          <cell r="M272">
            <v>10.5</v>
          </cell>
          <cell r="N272">
            <v>0</v>
          </cell>
          <cell r="O272">
            <v>9</v>
          </cell>
          <cell r="P272">
            <v>0</v>
          </cell>
          <cell r="Q272">
            <v>1</v>
          </cell>
          <cell r="R272">
            <v>1</v>
          </cell>
          <cell r="S272">
            <v>3</v>
          </cell>
          <cell r="T272">
            <v>1</v>
          </cell>
          <cell r="U272">
            <v>1</v>
          </cell>
          <cell r="V272">
            <v>1</v>
          </cell>
          <cell r="W272">
            <v>1</v>
          </cell>
          <cell r="X272">
            <v>1</v>
          </cell>
          <cell r="Y272">
            <v>1</v>
          </cell>
          <cell r="Z272">
            <v>1</v>
          </cell>
          <cell r="AA272">
            <v>1</v>
          </cell>
          <cell r="AB272">
            <v>1</v>
          </cell>
          <cell r="AC272">
            <v>1</v>
          </cell>
          <cell r="AD272">
            <v>1</v>
          </cell>
          <cell r="AE272">
            <v>1</v>
          </cell>
          <cell r="AF272">
            <v>2</v>
          </cell>
          <cell r="AG272">
            <v>1</v>
          </cell>
          <cell r="AH272">
            <v>1</v>
          </cell>
          <cell r="AI272">
            <v>1</v>
          </cell>
        </row>
        <row r="273">
          <cell r="C273">
            <v>269</v>
          </cell>
        </row>
        <row r="274">
          <cell r="B274">
            <v>2032</v>
          </cell>
          <cell r="C274">
            <v>270</v>
          </cell>
          <cell r="D274" t="str">
            <v>2.32 기흥구 언남동 333-2 (구성성결교회 정문앞 사거리) 329-1 푸른유치원 앞</v>
          </cell>
          <cell r="Q274">
            <v>1</v>
          </cell>
          <cell r="R274">
            <v>1</v>
          </cell>
          <cell r="S274">
            <v>3</v>
          </cell>
          <cell r="T274">
            <v>1</v>
          </cell>
          <cell r="U274">
            <v>1</v>
          </cell>
          <cell r="V274">
            <v>1</v>
          </cell>
          <cell r="W274">
            <v>1</v>
          </cell>
          <cell r="X274">
            <v>1</v>
          </cell>
          <cell r="Y274">
            <v>1</v>
          </cell>
          <cell r="Z274">
            <v>1</v>
          </cell>
          <cell r="AA274">
            <v>1</v>
          </cell>
          <cell r="AB274">
            <v>1</v>
          </cell>
          <cell r="AC274">
            <v>1</v>
          </cell>
          <cell r="AD274">
            <v>1</v>
          </cell>
          <cell r="AE274">
            <v>1</v>
          </cell>
          <cell r="AF274">
            <v>2</v>
          </cell>
          <cell r="AG274">
            <v>1</v>
          </cell>
          <cell r="AH274">
            <v>1</v>
          </cell>
          <cell r="AI274">
            <v>1</v>
          </cell>
        </row>
        <row r="275">
          <cell r="C275">
            <v>271</v>
          </cell>
          <cell r="D275" t="str">
            <v>카메라 전원</v>
          </cell>
          <cell r="E275" t="str">
            <v>VCT 1.5sq 2C x 4열</v>
          </cell>
          <cell r="F275" t="str">
            <v>0.5+2.5+4</v>
          </cell>
          <cell r="G275">
            <v>7</v>
          </cell>
          <cell r="H275" t="str">
            <v>m</v>
          </cell>
          <cell r="J275">
            <v>7</v>
          </cell>
        </row>
        <row r="276">
          <cell r="C276">
            <v>272</v>
          </cell>
          <cell r="D276" t="str">
            <v>스피커</v>
          </cell>
          <cell r="E276" t="str">
            <v>SW 2300 x 1</v>
          </cell>
          <cell r="F276" t="str">
            <v>0.5+2</v>
          </cell>
          <cell r="G276">
            <v>2.5</v>
          </cell>
          <cell r="H276" t="str">
            <v>m</v>
          </cell>
          <cell r="L276">
            <v>2.5</v>
          </cell>
        </row>
        <row r="277">
          <cell r="C277">
            <v>273</v>
          </cell>
          <cell r="D277" t="str">
            <v>경광등</v>
          </cell>
          <cell r="E277" t="str">
            <v>UTP Cat.6 4P x 1열</v>
          </cell>
          <cell r="F277" t="str">
            <v>0.5+2.5+3</v>
          </cell>
          <cell r="G277">
            <v>6</v>
          </cell>
          <cell r="H277" t="str">
            <v>m</v>
          </cell>
          <cell r="M277">
            <v>6</v>
          </cell>
        </row>
        <row r="278">
          <cell r="C278">
            <v>274</v>
          </cell>
          <cell r="D278" t="str">
            <v>카메라 통신</v>
          </cell>
          <cell r="E278" t="str">
            <v>UTP Cat.6 4P x 4열</v>
          </cell>
          <cell r="F278" t="str">
            <v>0.5+2.5+4</v>
          </cell>
          <cell r="G278">
            <v>7</v>
          </cell>
          <cell r="H278" t="str">
            <v>m</v>
          </cell>
          <cell r="O278">
            <v>7</v>
          </cell>
        </row>
        <row r="279">
          <cell r="C279">
            <v>275</v>
          </cell>
          <cell r="D279" t="str">
            <v>비상벨</v>
          </cell>
          <cell r="E279" t="str">
            <v>UTP Cat.6 4P x 1열</v>
          </cell>
          <cell r="F279" t="str">
            <v>0.5+2</v>
          </cell>
          <cell r="G279">
            <v>2.5</v>
          </cell>
          <cell r="H279" t="str">
            <v>m</v>
          </cell>
          <cell r="M279">
            <v>2.5</v>
          </cell>
        </row>
        <row r="280">
          <cell r="C280">
            <v>276</v>
          </cell>
        </row>
        <row r="281">
          <cell r="B281">
            <v>1032</v>
          </cell>
          <cell r="C281">
            <v>277</v>
          </cell>
          <cell r="D281" t="str">
            <v>계</v>
          </cell>
          <cell r="I281">
            <v>0</v>
          </cell>
          <cell r="J281">
            <v>7</v>
          </cell>
          <cell r="K281">
            <v>0</v>
          </cell>
          <cell r="L281">
            <v>2.5</v>
          </cell>
          <cell r="M281">
            <v>8.5</v>
          </cell>
          <cell r="N281">
            <v>0</v>
          </cell>
          <cell r="O281">
            <v>7</v>
          </cell>
          <cell r="P281">
            <v>0</v>
          </cell>
          <cell r="Q281">
            <v>1</v>
          </cell>
          <cell r="R281">
            <v>1</v>
          </cell>
          <cell r="S281">
            <v>3</v>
          </cell>
          <cell r="T281">
            <v>1</v>
          </cell>
          <cell r="U281">
            <v>1</v>
          </cell>
          <cell r="V281">
            <v>1</v>
          </cell>
          <cell r="W281">
            <v>1</v>
          </cell>
          <cell r="X281">
            <v>1</v>
          </cell>
          <cell r="Y281">
            <v>1</v>
          </cell>
          <cell r="Z281">
            <v>1</v>
          </cell>
          <cell r="AA281">
            <v>1</v>
          </cell>
          <cell r="AB281">
            <v>1</v>
          </cell>
          <cell r="AC281">
            <v>1</v>
          </cell>
          <cell r="AD281">
            <v>1</v>
          </cell>
          <cell r="AE281">
            <v>1</v>
          </cell>
          <cell r="AF281">
            <v>2</v>
          </cell>
          <cell r="AG281">
            <v>1</v>
          </cell>
          <cell r="AH281">
            <v>1</v>
          </cell>
          <cell r="AI281">
            <v>1</v>
          </cell>
        </row>
        <row r="282">
          <cell r="C282">
            <v>278</v>
          </cell>
        </row>
        <row r="283">
          <cell r="B283">
            <v>2033</v>
          </cell>
          <cell r="C283">
            <v>279</v>
          </cell>
          <cell r="D283" t="str">
            <v>2.33 기흥구 영덕동 917 영통빌리지, 세종그랑시아 진입로</v>
          </cell>
          <cell r="Q283">
            <v>1</v>
          </cell>
          <cell r="R283">
            <v>1</v>
          </cell>
          <cell r="S283">
            <v>3</v>
          </cell>
          <cell r="T283">
            <v>1</v>
          </cell>
          <cell r="U283">
            <v>1</v>
          </cell>
          <cell r="V283">
            <v>1</v>
          </cell>
          <cell r="W283">
            <v>1</v>
          </cell>
          <cell r="X283">
            <v>1</v>
          </cell>
          <cell r="Y283">
            <v>1</v>
          </cell>
          <cell r="Z283">
            <v>1</v>
          </cell>
          <cell r="AA283">
            <v>1</v>
          </cell>
          <cell r="AB283">
            <v>1</v>
          </cell>
          <cell r="AC283">
            <v>1</v>
          </cell>
          <cell r="AD283">
            <v>1</v>
          </cell>
          <cell r="AE283">
            <v>1</v>
          </cell>
          <cell r="AF283">
            <v>2</v>
          </cell>
          <cell r="AG283">
            <v>1</v>
          </cell>
          <cell r="AH283">
            <v>1</v>
          </cell>
          <cell r="AI283">
            <v>1</v>
          </cell>
        </row>
        <row r="284">
          <cell r="C284">
            <v>280</v>
          </cell>
          <cell r="D284" t="str">
            <v>카메라 전원</v>
          </cell>
          <cell r="E284" t="str">
            <v>VCT 1.5sq 2C x 4열</v>
          </cell>
          <cell r="F284" t="str">
            <v>0.5+2.5+6</v>
          </cell>
          <cell r="G284">
            <v>9</v>
          </cell>
          <cell r="H284" t="str">
            <v>m</v>
          </cell>
          <cell r="J284">
            <v>9</v>
          </cell>
        </row>
        <row r="285">
          <cell r="C285">
            <v>281</v>
          </cell>
          <cell r="D285" t="str">
            <v>스피커</v>
          </cell>
          <cell r="E285" t="str">
            <v>SW 2300 x 1</v>
          </cell>
          <cell r="F285" t="str">
            <v>0.5+2</v>
          </cell>
          <cell r="G285">
            <v>2.5</v>
          </cell>
          <cell r="H285" t="str">
            <v>m</v>
          </cell>
          <cell r="L285">
            <v>2.5</v>
          </cell>
        </row>
        <row r="286">
          <cell r="C286">
            <v>282</v>
          </cell>
          <cell r="D286" t="str">
            <v>경광등</v>
          </cell>
          <cell r="E286" t="str">
            <v>UTP Cat.6 4P x 1열</v>
          </cell>
          <cell r="F286" t="str">
            <v>0.5+2.5+5</v>
          </cell>
          <cell r="G286">
            <v>8</v>
          </cell>
          <cell r="H286" t="str">
            <v>m</v>
          </cell>
          <cell r="M286">
            <v>8</v>
          </cell>
        </row>
        <row r="287">
          <cell r="C287">
            <v>283</v>
          </cell>
          <cell r="D287" t="str">
            <v>카메라 통신</v>
          </cell>
          <cell r="E287" t="str">
            <v>UTP Cat.6 4P x 4열</v>
          </cell>
          <cell r="F287" t="str">
            <v>0.5+2.5+6</v>
          </cell>
          <cell r="G287">
            <v>9</v>
          </cell>
          <cell r="H287" t="str">
            <v>m</v>
          </cell>
          <cell r="O287">
            <v>9</v>
          </cell>
        </row>
        <row r="288">
          <cell r="C288">
            <v>284</v>
          </cell>
          <cell r="D288" t="str">
            <v>비상벨</v>
          </cell>
          <cell r="E288" t="str">
            <v>UTP Cat.6 4P x 1열</v>
          </cell>
          <cell r="F288" t="str">
            <v>0.5+2</v>
          </cell>
          <cell r="G288">
            <v>2.5</v>
          </cell>
          <cell r="H288" t="str">
            <v>m</v>
          </cell>
          <cell r="M288">
            <v>2.5</v>
          </cell>
        </row>
        <row r="289">
          <cell r="C289">
            <v>285</v>
          </cell>
        </row>
        <row r="290">
          <cell r="B290">
            <v>1033</v>
          </cell>
          <cell r="C290">
            <v>286</v>
          </cell>
          <cell r="D290" t="str">
            <v>계</v>
          </cell>
          <cell r="I290">
            <v>0</v>
          </cell>
          <cell r="J290">
            <v>9</v>
          </cell>
          <cell r="K290">
            <v>0</v>
          </cell>
          <cell r="L290">
            <v>2.5</v>
          </cell>
          <cell r="M290">
            <v>10.5</v>
          </cell>
          <cell r="N290">
            <v>0</v>
          </cell>
          <cell r="O290">
            <v>9</v>
          </cell>
          <cell r="P290">
            <v>0</v>
          </cell>
          <cell r="Q290">
            <v>1</v>
          </cell>
          <cell r="R290">
            <v>1</v>
          </cell>
          <cell r="S290">
            <v>3</v>
          </cell>
          <cell r="T290">
            <v>1</v>
          </cell>
          <cell r="U290">
            <v>1</v>
          </cell>
          <cell r="V290">
            <v>1</v>
          </cell>
          <cell r="W290">
            <v>1</v>
          </cell>
          <cell r="X290">
            <v>1</v>
          </cell>
          <cell r="Y290">
            <v>1</v>
          </cell>
          <cell r="Z290">
            <v>1</v>
          </cell>
          <cell r="AA290">
            <v>1</v>
          </cell>
          <cell r="AB290">
            <v>1</v>
          </cell>
          <cell r="AC290">
            <v>1</v>
          </cell>
          <cell r="AD290">
            <v>1</v>
          </cell>
          <cell r="AE290">
            <v>1</v>
          </cell>
          <cell r="AF290">
            <v>2</v>
          </cell>
          <cell r="AG290">
            <v>1</v>
          </cell>
          <cell r="AH290">
            <v>1</v>
          </cell>
          <cell r="AI290">
            <v>1</v>
          </cell>
        </row>
        <row r="291">
          <cell r="B291">
            <v>2034</v>
          </cell>
          <cell r="C291">
            <v>287</v>
          </cell>
          <cell r="D291" t="str">
            <v>2.34 기흥구 중동 882-1 상록롯데2차 A 뒤 주택가(롯데슈퍼)</v>
          </cell>
          <cell r="Q291">
            <v>1</v>
          </cell>
          <cell r="R291">
            <v>1</v>
          </cell>
          <cell r="S291">
            <v>4</v>
          </cell>
          <cell r="T291">
            <v>1</v>
          </cell>
          <cell r="U291">
            <v>1</v>
          </cell>
          <cell r="V291">
            <v>1</v>
          </cell>
          <cell r="W291">
            <v>1</v>
          </cell>
          <cell r="X291">
            <v>1</v>
          </cell>
          <cell r="Y291">
            <v>1</v>
          </cell>
          <cell r="Z291">
            <v>1</v>
          </cell>
          <cell r="AA291">
            <v>1</v>
          </cell>
          <cell r="AB291">
            <v>1</v>
          </cell>
          <cell r="AC291">
            <v>1</v>
          </cell>
          <cell r="AD291">
            <v>1</v>
          </cell>
          <cell r="AE291">
            <v>1</v>
          </cell>
          <cell r="AF291">
            <v>2</v>
          </cell>
          <cell r="AG291">
            <v>1</v>
          </cell>
          <cell r="AH291">
            <v>1</v>
          </cell>
          <cell r="AI291">
            <v>1</v>
          </cell>
        </row>
        <row r="292">
          <cell r="C292">
            <v>288</v>
          </cell>
          <cell r="D292" t="str">
            <v>카메라 전원</v>
          </cell>
          <cell r="E292" t="str">
            <v>VCT 1.5sq 2C x 5열</v>
          </cell>
          <cell r="F292" t="str">
            <v>0.5+2.5+6</v>
          </cell>
          <cell r="G292">
            <v>9</v>
          </cell>
          <cell r="H292" t="str">
            <v>m</v>
          </cell>
          <cell r="K292">
            <v>9</v>
          </cell>
        </row>
        <row r="293">
          <cell r="C293">
            <v>289</v>
          </cell>
          <cell r="D293" t="str">
            <v>스피커</v>
          </cell>
          <cell r="E293" t="str">
            <v>SW 2300 x 1</v>
          </cell>
          <cell r="F293" t="str">
            <v>0.5+2</v>
          </cell>
          <cell r="G293">
            <v>2.5</v>
          </cell>
          <cell r="H293" t="str">
            <v>m</v>
          </cell>
          <cell r="L293">
            <v>2.5</v>
          </cell>
        </row>
        <row r="294">
          <cell r="C294">
            <v>290</v>
          </cell>
          <cell r="D294" t="str">
            <v>경광등</v>
          </cell>
          <cell r="E294" t="str">
            <v>UTP Cat.6 4P x 1열</v>
          </cell>
          <cell r="F294" t="str">
            <v>0.5+2.5+5</v>
          </cell>
          <cell r="G294">
            <v>8</v>
          </cell>
          <cell r="H294" t="str">
            <v>m</v>
          </cell>
          <cell r="M294">
            <v>8</v>
          </cell>
        </row>
        <row r="295">
          <cell r="C295">
            <v>291</v>
          </cell>
          <cell r="D295" t="str">
            <v>카메라 통신</v>
          </cell>
          <cell r="E295" t="str">
            <v>UTP Cat.6 4P x 5열</v>
          </cell>
          <cell r="F295" t="str">
            <v>0.5+2.5+6</v>
          </cell>
          <cell r="G295">
            <v>9</v>
          </cell>
          <cell r="H295" t="str">
            <v>m</v>
          </cell>
          <cell r="P295">
            <v>9</v>
          </cell>
        </row>
        <row r="296">
          <cell r="C296">
            <v>292</v>
          </cell>
          <cell r="D296" t="str">
            <v>비상벨</v>
          </cell>
          <cell r="E296" t="str">
            <v>UTP Cat.6 4P x 1열</v>
          </cell>
          <cell r="F296" t="str">
            <v>0.5+2</v>
          </cell>
          <cell r="G296">
            <v>2.5</v>
          </cell>
          <cell r="H296" t="str">
            <v>m</v>
          </cell>
          <cell r="M296">
            <v>2.5</v>
          </cell>
        </row>
        <row r="297">
          <cell r="C297">
            <v>293</v>
          </cell>
        </row>
        <row r="298">
          <cell r="B298">
            <v>1034</v>
          </cell>
          <cell r="C298">
            <v>294</v>
          </cell>
          <cell r="D298" t="str">
            <v>계</v>
          </cell>
          <cell r="I298">
            <v>0</v>
          </cell>
          <cell r="J298">
            <v>0</v>
          </cell>
          <cell r="K298">
            <v>9</v>
          </cell>
          <cell r="L298">
            <v>2.5</v>
          </cell>
          <cell r="M298">
            <v>10.5</v>
          </cell>
          <cell r="N298">
            <v>0</v>
          </cell>
          <cell r="O298">
            <v>0</v>
          </cell>
          <cell r="P298">
            <v>9</v>
          </cell>
          <cell r="Q298">
            <v>1</v>
          </cell>
          <cell r="R298">
            <v>1</v>
          </cell>
          <cell r="S298">
            <v>4</v>
          </cell>
          <cell r="T298">
            <v>1</v>
          </cell>
          <cell r="U298">
            <v>1</v>
          </cell>
          <cell r="V298">
            <v>1</v>
          </cell>
          <cell r="W298">
            <v>1</v>
          </cell>
          <cell r="X298">
            <v>1</v>
          </cell>
          <cell r="Y298">
            <v>1</v>
          </cell>
          <cell r="Z298">
            <v>1</v>
          </cell>
          <cell r="AA298">
            <v>1</v>
          </cell>
          <cell r="AB298">
            <v>1</v>
          </cell>
          <cell r="AC298">
            <v>1</v>
          </cell>
          <cell r="AD298">
            <v>1</v>
          </cell>
          <cell r="AE298">
            <v>1</v>
          </cell>
          <cell r="AF298">
            <v>2</v>
          </cell>
          <cell r="AG298">
            <v>1</v>
          </cell>
          <cell r="AH298">
            <v>1</v>
          </cell>
          <cell r="AI298">
            <v>1</v>
          </cell>
        </row>
        <row r="299">
          <cell r="C299">
            <v>295</v>
          </cell>
        </row>
        <row r="300">
          <cell r="B300">
            <v>2035</v>
          </cell>
          <cell r="C300">
            <v>296</v>
          </cell>
          <cell r="D300" t="str">
            <v>2.35 기흥구 중동 980-4 초당어린이집 부근 981-1</v>
          </cell>
          <cell r="Q300">
            <v>1</v>
          </cell>
          <cell r="R300">
            <v>1</v>
          </cell>
          <cell r="S300">
            <v>4</v>
          </cell>
          <cell r="T300">
            <v>1</v>
          </cell>
          <cell r="U300">
            <v>1</v>
          </cell>
          <cell r="V300">
            <v>1</v>
          </cell>
          <cell r="W300">
            <v>1</v>
          </cell>
          <cell r="X300">
            <v>1</v>
          </cell>
          <cell r="Y300">
            <v>1</v>
          </cell>
          <cell r="Z300">
            <v>1</v>
          </cell>
          <cell r="AA300">
            <v>1</v>
          </cell>
          <cell r="AB300">
            <v>1</v>
          </cell>
          <cell r="AC300">
            <v>1</v>
          </cell>
          <cell r="AD300">
            <v>1</v>
          </cell>
          <cell r="AE300">
            <v>1</v>
          </cell>
          <cell r="AF300">
            <v>2</v>
          </cell>
          <cell r="AG300">
            <v>1</v>
          </cell>
          <cell r="AH300">
            <v>1</v>
          </cell>
          <cell r="AI300">
            <v>1</v>
          </cell>
        </row>
        <row r="301">
          <cell r="C301">
            <v>297</v>
          </cell>
          <cell r="D301" t="str">
            <v>카메라 전원</v>
          </cell>
          <cell r="E301" t="str">
            <v>VCT 1.5sq 2C x 5열</v>
          </cell>
          <cell r="F301" t="str">
            <v>0.5+2.5+5</v>
          </cell>
          <cell r="G301">
            <v>8</v>
          </cell>
          <cell r="H301" t="str">
            <v>m</v>
          </cell>
          <cell r="K301">
            <v>8</v>
          </cell>
        </row>
        <row r="302">
          <cell r="C302">
            <v>298</v>
          </cell>
          <cell r="D302" t="str">
            <v>스피커</v>
          </cell>
          <cell r="E302" t="str">
            <v>SW 2300 x 1</v>
          </cell>
          <cell r="F302" t="str">
            <v>0.5+2</v>
          </cell>
          <cell r="G302">
            <v>2.5</v>
          </cell>
          <cell r="H302" t="str">
            <v>m</v>
          </cell>
          <cell r="L302">
            <v>2.5</v>
          </cell>
        </row>
        <row r="303">
          <cell r="C303">
            <v>299</v>
          </cell>
          <cell r="D303" t="str">
            <v>경광등</v>
          </cell>
          <cell r="E303" t="str">
            <v>UTP Cat.6 4P x 1열</v>
          </cell>
          <cell r="F303" t="str">
            <v>0.5+2.5+4</v>
          </cell>
          <cell r="G303">
            <v>7</v>
          </cell>
          <cell r="H303" t="str">
            <v>m</v>
          </cell>
          <cell r="M303">
            <v>7</v>
          </cell>
        </row>
        <row r="304">
          <cell r="C304">
            <v>300</v>
          </cell>
          <cell r="D304" t="str">
            <v>카메라 통신</v>
          </cell>
          <cell r="E304" t="str">
            <v>UTP Cat.6 4P x 5열</v>
          </cell>
          <cell r="F304" t="str">
            <v>0.5+2.5+5</v>
          </cell>
          <cell r="G304">
            <v>8</v>
          </cell>
          <cell r="H304" t="str">
            <v>m</v>
          </cell>
          <cell r="P304">
            <v>8</v>
          </cell>
        </row>
        <row r="305">
          <cell r="C305">
            <v>301</v>
          </cell>
          <cell r="D305" t="str">
            <v>비상벨</v>
          </cell>
          <cell r="E305" t="str">
            <v>UTP Cat.6 4P x 1열</v>
          </cell>
          <cell r="F305" t="str">
            <v>0.5+2</v>
          </cell>
          <cell r="G305">
            <v>2.5</v>
          </cell>
          <cell r="H305" t="str">
            <v>m</v>
          </cell>
          <cell r="M305">
            <v>2.5</v>
          </cell>
        </row>
        <row r="306">
          <cell r="C306">
            <v>302</v>
          </cell>
        </row>
        <row r="307">
          <cell r="B307">
            <v>1035</v>
          </cell>
          <cell r="C307">
            <v>303</v>
          </cell>
          <cell r="D307" t="str">
            <v>계</v>
          </cell>
          <cell r="I307">
            <v>0</v>
          </cell>
          <cell r="J307">
            <v>0</v>
          </cell>
          <cell r="K307">
            <v>8</v>
          </cell>
          <cell r="L307">
            <v>2.5</v>
          </cell>
          <cell r="M307">
            <v>9.5</v>
          </cell>
          <cell r="N307">
            <v>0</v>
          </cell>
          <cell r="O307">
            <v>0</v>
          </cell>
          <cell r="P307">
            <v>8</v>
          </cell>
          <cell r="Q307">
            <v>1</v>
          </cell>
          <cell r="R307">
            <v>1</v>
          </cell>
          <cell r="S307">
            <v>4</v>
          </cell>
          <cell r="T307">
            <v>1</v>
          </cell>
          <cell r="U307">
            <v>1</v>
          </cell>
          <cell r="V307">
            <v>1</v>
          </cell>
          <cell r="W307">
            <v>1</v>
          </cell>
          <cell r="X307">
            <v>1</v>
          </cell>
          <cell r="Y307">
            <v>1</v>
          </cell>
          <cell r="Z307">
            <v>1</v>
          </cell>
          <cell r="AA307">
            <v>1</v>
          </cell>
          <cell r="AB307">
            <v>1</v>
          </cell>
          <cell r="AC307">
            <v>1</v>
          </cell>
          <cell r="AD307">
            <v>1</v>
          </cell>
          <cell r="AE307">
            <v>1</v>
          </cell>
          <cell r="AF307">
            <v>2</v>
          </cell>
          <cell r="AG307">
            <v>1</v>
          </cell>
          <cell r="AH307">
            <v>1</v>
          </cell>
          <cell r="AI307">
            <v>1</v>
          </cell>
        </row>
        <row r="308">
          <cell r="C308">
            <v>304</v>
          </cell>
        </row>
        <row r="309">
          <cell r="B309">
            <v>2036</v>
          </cell>
          <cell r="C309">
            <v>305</v>
          </cell>
          <cell r="D309" t="str">
            <v>2.36 기흥구 지곡동 663-1 상동3교 다리 앞 삼거리</v>
          </cell>
          <cell r="Q309">
            <v>1</v>
          </cell>
          <cell r="R309">
            <v>1</v>
          </cell>
          <cell r="S309">
            <v>3</v>
          </cell>
          <cell r="T309">
            <v>1</v>
          </cell>
          <cell r="U309">
            <v>1</v>
          </cell>
          <cell r="V309">
            <v>1</v>
          </cell>
          <cell r="W309">
            <v>1</v>
          </cell>
          <cell r="X309">
            <v>1</v>
          </cell>
          <cell r="Y309">
            <v>1</v>
          </cell>
          <cell r="Z309">
            <v>1</v>
          </cell>
          <cell r="AA309">
            <v>1</v>
          </cell>
          <cell r="AB309">
            <v>1</v>
          </cell>
          <cell r="AC309">
            <v>1</v>
          </cell>
          <cell r="AD309">
            <v>1</v>
          </cell>
          <cell r="AE309">
            <v>1</v>
          </cell>
          <cell r="AF309">
            <v>2</v>
          </cell>
          <cell r="AG309">
            <v>1</v>
          </cell>
          <cell r="AH309">
            <v>1</v>
          </cell>
          <cell r="AI309">
            <v>1</v>
          </cell>
        </row>
        <row r="310">
          <cell r="C310">
            <v>306</v>
          </cell>
          <cell r="D310" t="str">
            <v>카메라 전원</v>
          </cell>
          <cell r="E310" t="str">
            <v>VCT 1.5sq 2C x 4열</v>
          </cell>
          <cell r="F310" t="str">
            <v>0.5+2.5+6</v>
          </cell>
          <cell r="G310">
            <v>9</v>
          </cell>
          <cell r="H310" t="str">
            <v>m</v>
          </cell>
          <cell r="J310">
            <v>9</v>
          </cell>
        </row>
        <row r="311">
          <cell r="C311">
            <v>307</v>
          </cell>
          <cell r="D311" t="str">
            <v>스피커</v>
          </cell>
          <cell r="E311" t="str">
            <v>SW 2300 x 1</v>
          </cell>
          <cell r="F311" t="str">
            <v>0.5+2</v>
          </cell>
          <cell r="G311">
            <v>2.5</v>
          </cell>
          <cell r="H311" t="str">
            <v>m</v>
          </cell>
          <cell r="L311">
            <v>2.5</v>
          </cell>
        </row>
        <row r="312">
          <cell r="C312">
            <v>308</v>
          </cell>
          <cell r="D312" t="str">
            <v>경광등</v>
          </cell>
          <cell r="E312" t="str">
            <v>UTP Cat.6 4P x 1열</v>
          </cell>
          <cell r="F312" t="str">
            <v>0.5+2.5+5</v>
          </cell>
          <cell r="G312">
            <v>8</v>
          </cell>
          <cell r="H312" t="str">
            <v>m</v>
          </cell>
          <cell r="M312">
            <v>8</v>
          </cell>
        </row>
        <row r="313">
          <cell r="C313">
            <v>309</v>
          </cell>
          <cell r="D313" t="str">
            <v>카메라 통신</v>
          </cell>
          <cell r="E313" t="str">
            <v>UTP Cat.6 4P x 4열</v>
          </cell>
          <cell r="F313" t="str">
            <v>0.5+2.5+6</v>
          </cell>
          <cell r="G313">
            <v>9</v>
          </cell>
          <cell r="H313" t="str">
            <v>m</v>
          </cell>
          <cell r="O313">
            <v>9</v>
          </cell>
        </row>
        <row r="314">
          <cell r="C314">
            <v>310</v>
          </cell>
          <cell r="D314" t="str">
            <v>비상벨</v>
          </cell>
          <cell r="E314" t="str">
            <v>UTP Cat.6 4P x 1열</v>
          </cell>
          <cell r="F314" t="str">
            <v>0.5+2</v>
          </cell>
          <cell r="G314">
            <v>2.5</v>
          </cell>
          <cell r="H314" t="str">
            <v>m</v>
          </cell>
          <cell r="M314">
            <v>2.5</v>
          </cell>
        </row>
        <row r="315">
          <cell r="C315">
            <v>311</v>
          </cell>
        </row>
        <row r="316">
          <cell r="B316">
            <v>1036</v>
          </cell>
          <cell r="C316">
            <v>312</v>
          </cell>
          <cell r="D316" t="str">
            <v>계</v>
          </cell>
          <cell r="I316">
            <v>0</v>
          </cell>
          <cell r="J316">
            <v>9</v>
          </cell>
          <cell r="K316">
            <v>0</v>
          </cell>
          <cell r="L316">
            <v>2.5</v>
          </cell>
          <cell r="M316">
            <v>10.5</v>
          </cell>
          <cell r="N316">
            <v>0</v>
          </cell>
          <cell r="O316">
            <v>9</v>
          </cell>
          <cell r="P316">
            <v>0</v>
          </cell>
          <cell r="Q316">
            <v>1</v>
          </cell>
          <cell r="R316">
            <v>1</v>
          </cell>
          <cell r="S316">
            <v>3</v>
          </cell>
          <cell r="T316">
            <v>1</v>
          </cell>
          <cell r="U316">
            <v>1</v>
          </cell>
          <cell r="V316">
            <v>1</v>
          </cell>
          <cell r="W316">
            <v>1</v>
          </cell>
          <cell r="X316">
            <v>1</v>
          </cell>
          <cell r="Y316">
            <v>1</v>
          </cell>
          <cell r="Z316">
            <v>1</v>
          </cell>
          <cell r="AA316">
            <v>1</v>
          </cell>
          <cell r="AB316">
            <v>1</v>
          </cell>
          <cell r="AC316">
            <v>1</v>
          </cell>
          <cell r="AD316">
            <v>1</v>
          </cell>
          <cell r="AE316">
            <v>1</v>
          </cell>
          <cell r="AF316">
            <v>2</v>
          </cell>
          <cell r="AG316">
            <v>1</v>
          </cell>
          <cell r="AH316">
            <v>1</v>
          </cell>
          <cell r="AI316">
            <v>1</v>
          </cell>
        </row>
        <row r="317">
          <cell r="B317">
            <v>2037</v>
          </cell>
          <cell r="C317">
            <v>313</v>
          </cell>
          <cell r="D317" t="str">
            <v>2.37 기흥구 상하동 210-4 진흥더루벤스 2단지 뒤편</v>
          </cell>
          <cell r="Q317">
            <v>1</v>
          </cell>
          <cell r="R317">
            <v>1</v>
          </cell>
          <cell r="S317">
            <v>3</v>
          </cell>
          <cell r="T317">
            <v>1</v>
          </cell>
          <cell r="U317">
            <v>1</v>
          </cell>
          <cell r="V317">
            <v>1</v>
          </cell>
          <cell r="W317">
            <v>1</v>
          </cell>
          <cell r="X317">
            <v>1</v>
          </cell>
          <cell r="Y317">
            <v>1</v>
          </cell>
          <cell r="Z317">
            <v>1</v>
          </cell>
          <cell r="AA317">
            <v>1</v>
          </cell>
          <cell r="AB317">
            <v>1</v>
          </cell>
          <cell r="AC317">
            <v>1</v>
          </cell>
          <cell r="AD317">
            <v>1</v>
          </cell>
          <cell r="AE317">
            <v>1</v>
          </cell>
          <cell r="AF317">
            <v>2</v>
          </cell>
          <cell r="AG317">
            <v>1</v>
          </cell>
          <cell r="AH317">
            <v>1</v>
          </cell>
          <cell r="AI317">
            <v>1</v>
          </cell>
        </row>
        <row r="318">
          <cell r="C318">
            <v>314</v>
          </cell>
          <cell r="D318" t="str">
            <v>카메라 전원</v>
          </cell>
          <cell r="E318" t="str">
            <v>VCT 1.5sq 2C x 4열</v>
          </cell>
          <cell r="F318" t="str">
            <v>0.5+2.5+5</v>
          </cell>
          <cell r="G318">
            <v>8</v>
          </cell>
          <cell r="H318" t="str">
            <v>m</v>
          </cell>
          <cell r="J318">
            <v>8</v>
          </cell>
        </row>
        <row r="319">
          <cell r="C319">
            <v>315</v>
          </cell>
          <cell r="D319" t="str">
            <v>스피커</v>
          </cell>
          <cell r="E319" t="str">
            <v>SW 2300 x 1</v>
          </cell>
          <cell r="F319" t="str">
            <v>0.5+2</v>
          </cell>
          <cell r="G319">
            <v>2.5</v>
          </cell>
          <cell r="H319" t="str">
            <v>m</v>
          </cell>
          <cell r="L319">
            <v>2.5</v>
          </cell>
        </row>
        <row r="320">
          <cell r="C320">
            <v>316</v>
          </cell>
          <cell r="D320" t="str">
            <v>경광등</v>
          </cell>
          <cell r="E320" t="str">
            <v>UTP Cat.6 4P x 1열</v>
          </cell>
          <cell r="F320" t="str">
            <v>0.5+2.5+4</v>
          </cell>
          <cell r="G320">
            <v>7</v>
          </cell>
          <cell r="H320" t="str">
            <v>m</v>
          </cell>
          <cell r="M320">
            <v>7</v>
          </cell>
        </row>
        <row r="321">
          <cell r="C321">
            <v>317</v>
          </cell>
          <cell r="D321" t="str">
            <v>카메라 통신</v>
          </cell>
          <cell r="E321" t="str">
            <v>UTP Cat.6 4P x 4열</v>
          </cell>
          <cell r="F321" t="str">
            <v>0.5+2.5+5</v>
          </cell>
          <cell r="G321">
            <v>8</v>
          </cell>
          <cell r="H321" t="str">
            <v>m</v>
          </cell>
          <cell r="O321">
            <v>8</v>
          </cell>
        </row>
        <row r="322">
          <cell r="C322">
            <v>318</v>
          </cell>
          <cell r="D322" t="str">
            <v>비상벨</v>
          </cell>
          <cell r="E322" t="str">
            <v>UTP Cat.6 4P x 1열</v>
          </cell>
          <cell r="F322" t="str">
            <v>0.5+2</v>
          </cell>
          <cell r="G322">
            <v>2.5</v>
          </cell>
          <cell r="H322" t="str">
            <v>m</v>
          </cell>
          <cell r="M322">
            <v>2.5</v>
          </cell>
        </row>
        <row r="323">
          <cell r="C323">
            <v>319</v>
          </cell>
        </row>
        <row r="324">
          <cell r="B324">
            <v>1037</v>
          </cell>
          <cell r="C324">
            <v>320</v>
          </cell>
          <cell r="D324" t="str">
            <v>계</v>
          </cell>
          <cell r="I324">
            <v>0</v>
          </cell>
          <cell r="J324">
            <v>8</v>
          </cell>
          <cell r="K324">
            <v>0</v>
          </cell>
          <cell r="L324">
            <v>2.5</v>
          </cell>
          <cell r="M324">
            <v>9.5</v>
          </cell>
          <cell r="N324">
            <v>0</v>
          </cell>
          <cell r="O324">
            <v>8</v>
          </cell>
          <cell r="P324">
            <v>0</v>
          </cell>
          <cell r="Q324">
            <v>1</v>
          </cell>
          <cell r="R324">
            <v>1</v>
          </cell>
          <cell r="S324">
            <v>3</v>
          </cell>
          <cell r="T324">
            <v>1</v>
          </cell>
          <cell r="U324">
            <v>1</v>
          </cell>
          <cell r="V324">
            <v>1</v>
          </cell>
          <cell r="W324">
            <v>1</v>
          </cell>
          <cell r="X324">
            <v>1</v>
          </cell>
          <cell r="Y324">
            <v>1</v>
          </cell>
          <cell r="Z324">
            <v>1</v>
          </cell>
          <cell r="AA324">
            <v>1</v>
          </cell>
          <cell r="AB324">
            <v>1</v>
          </cell>
          <cell r="AC324">
            <v>1</v>
          </cell>
          <cell r="AD324">
            <v>1</v>
          </cell>
          <cell r="AE324">
            <v>1</v>
          </cell>
          <cell r="AF324">
            <v>2</v>
          </cell>
          <cell r="AG324">
            <v>1</v>
          </cell>
          <cell r="AH324">
            <v>1</v>
          </cell>
          <cell r="AI324">
            <v>1</v>
          </cell>
        </row>
        <row r="325">
          <cell r="C325">
            <v>321</v>
          </cell>
        </row>
        <row r="326">
          <cell r="B326">
            <v>2038</v>
          </cell>
          <cell r="C326">
            <v>322</v>
          </cell>
          <cell r="D326" t="str">
            <v>2.38 수지구 동천동 180-20 풍림2차 아파트 앞</v>
          </cell>
          <cell r="Q326">
            <v>1</v>
          </cell>
          <cell r="R326">
            <v>1</v>
          </cell>
          <cell r="S326">
            <v>3</v>
          </cell>
          <cell r="T326">
            <v>1</v>
          </cell>
          <cell r="U326">
            <v>1</v>
          </cell>
          <cell r="V326">
            <v>1</v>
          </cell>
          <cell r="W326">
            <v>1</v>
          </cell>
          <cell r="X326">
            <v>1</v>
          </cell>
          <cell r="Y326">
            <v>1</v>
          </cell>
          <cell r="Z326">
            <v>1</v>
          </cell>
          <cell r="AA326">
            <v>1</v>
          </cell>
          <cell r="AB326">
            <v>1</v>
          </cell>
          <cell r="AC326">
            <v>1</v>
          </cell>
          <cell r="AD326">
            <v>1</v>
          </cell>
          <cell r="AE326">
            <v>1</v>
          </cell>
          <cell r="AF326">
            <v>2</v>
          </cell>
          <cell r="AG326">
            <v>1</v>
          </cell>
          <cell r="AH326">
            <v>1</v>
          </cell>
          <cell r="AI326">
            <v>1</v>
          </cell>
        </row>
        <row r="327">
          <cell r="C327">
            <v>323</v>
          </cell>
          <cell r="D327" t="str">
            <v>카메라 전원</v>
          </cell>
          <cell r="E327" t="str">
            <v>VCT 1.5sq 2C x 4열</v>
          </cell>
          <cell r="F327" t="str">
            <v>0.5+2.5+4</v>
          </cell>
          <cell r="G327">
            <v>7</v>
          </cell>
          <cell r="H327" t="str">
            <v>m</v>
          </cell>
          <cell r="J327">
            <v>7</v>
          </cell>
        </row>
        <row r="328">
          <cell r="C328">
            <v>324</v>
          </cell>
          <cell r="D328" t="str">
            <v>스피커</v>
          </cell>
          <cell r="E328" t="str">
            <v>SW 2300 x 1</v>
          </cell>
          <cell r="F328" t="str">
            <v>0.5+2</v>
          </cell>
          <cell r="G328">
            <v>2.5</v>
          </cell>
          <cell r="H328" t="str">
            <v>m</v>
          </cell>
          <cell r="L328">
            <v>2.5</v>
          </cell>
        </row>
        <row r="329">
          <cell r="C329">
            <v>325</v>
          </cell>
          <cell r="D329" t="str">
            <v>경광등</v>
          </cell>
          <cell r="E329" t="str">
            <v>UTP Cat.6 4P x 1열</v>
          </cell>
          <cell r="F329" t="str">
            <v>0.5+2.5+3</v>
          </cell>
          <cell r="G329">
            <v>6</v>
          </cell>
          <cell r="H329" t="str">
            <v>m</v>
          </cell>
          <cell r="M329">
            <v>6</v>
          </cell>
        </row>
        <row r="330">
          <cell r="C330">
            <v>326</v>
          </cell>
          <cell r="D330" t="str">
            <v>카메라 통신</v>
          </cell>
          <cell r="E330" t="str">
            <v>UTP Cat.6 4P x 4열</v>
          </cell>
          <cell r="F330" t="str">
            <v>0.5+2.5+4</v>
          </cell>
          <cell r="G330">
            <v>7</v>
          </cell>
          <cell r="H330" t="str">
            <v>m</v>
          </cell>
          <cell r="O330">
            <v>7</v>
          </cell>
        </row>
        <row r="331">
          <cell r="C331">
            <v>327</v>
          </cell>
          <cell r="D331" t="str">
            <v>비상벨</v>
          </cell>
          <cell r="E331" t="str">
            <v>UTP Cat.6 4P x 1열</v>
          </cell>
          <cell r="F331" t="str">
            <v>0.5+2</v>
          </cell>
          <cell r="G331">
            <v>2.5</v>
          </cell>
          <cell r="H331" t="str">
            <v>m</v>
          </cell>
          <cell r="M331">
            <v>2.5</v>
          </cell>
        </row>
        <row r="332">
          <cell r="C332">
            <v>328</v>
          </cell>
        </row>
        <row r="333">
          <cell r="B333">
            <v>1038</v>
          </cell>
          <cell r="C333">
            <v>329</v>
          </cell>
          <cell r="D333" t="str">
            <v>계</v>
          </cell>
          <cell r="I333">
            <v>0</v>
          </cell>
          <cell r="J333">
            <v>7</v>
          </cell>
          <cell r="K333">
            <v>0</v>
          </cell>
          <cell r="L333">
            <v>2.5</v>
          </cell>
          <cell r="M333">
            <v>8.5</v>
          </cell>
          <cell r="N333">
            <v>0</v>
          </cell>
          <cell r="O333">
            <v>7</v>
          </cell>
          <cell r="P333">
            <v>0</v>
          </cell>
          <cell r="Q333">
            <v>1</v>
          </cell>
          <cell r="R333">
            <v>1</v>
          </cell>
          <cell r="S333">
            <v>3</v>
          </cell>
          <cell r="T333">
            <v>1</v>
          </cell>
          <cell r="U333">
            <v>1</v>
          </cell>
          <cell r="V333">
            <v>1</v>
          </cell>
          <cell r="W333">
            <v>1</v>
          </cell>
          <cell r="X333">
            <v>1</v>
          </cell>
          <cell r="Y333">
            <v>1</v>
          </cell>
          <cell r="Z333">
            <v>1</v>
          </cell>
          <cell r="AA333">
            <v>1</v>
          </cell>
          <cell r="AB333">
            <v>1</v>
          </cell>
          <cell r="AC333">
            <v>1</v>
          </cell>
          <cell r="AD333">
            <v>1</v>
          </cell>
          <cell r="AE333">
            <v>1</v>
          </cell>
          <cell r="AF333">
            <v>2</v>
          </cell>
          <cell r="AG333">
            <v>1</v>
          </cell>
          <cell r="AH333">
            <v>1</v>
          </cell>
          <cell r="AI333">
            <v>1</v>
          </cell>
        </row>
        <row r="334">
          <cell r="C334">
            <v>330</v>
          </cell>
        </row>
        <row r="335">
          <cell r="B335">
            <v>2039</v>
          </cell>
          <cell r="C335">
            <v>331</v>
          </cell>
          <cell r="D335" t="str">
            <v>2.39 수지구 동천동 875-9 만남의교회 앞, 용인축협 동천지점 건물 옆</v>
          </cell>
          <cell r="Q335">
            <v>1</v>
          </cell>
          <cell r="R335">
            <v>1</v>
          </cell>
          <cell r="S335">
            <v>3</v>
          </cell>
          <cell r="T335">
            <v>1</v>
          </cell>
          <cell r="U335">
            <v>1</v>
          </cell>
          <cell r="V335">
            <v>1</v>
          </cell>
          <cell r="W335">
            <v>1</v>
          </cell>
          <cell r="X335">
            <v>1</v>
          </cell>
          <cell r="Y335">
            <v>1</v>
          </cell>
          <cell r="Z335">
            <v>1</v>
          </cell>
          <cell r="AA335">
            <v>1</v>
          </cell>
          <cell r="AB335">
            <v>1</v>
          </cell>
          <cell r="AC335">
            <v>1</v>
          </cell>
          <cell r="AD335">
            <v>1</v>
          </cell>
          <cell r="AE335">
            <v>1</v>
          </cell>
          <cell r="AF335">
            <v>2</v>
          </cell>
          <cell r="AG335">
            <v>1</v>
          </cell>
          <cell r="AH335">
            <v>1</v>
          </cell>
          <cell r="AI335">
            <v>1</v>
          </cell>
        </row>
        <row r="336">
          <cell r="C336">
            <v>332</v>
          </cell>
          <cell r="D336" t="str">
            <v>카메라 전원</v>
          </cell>
          <cell r="E336" t="str">
            <v>VCT 1.5sq 2C x 4열</v>
          </cell>
          <cell r="F336" t="str">
            <v>0.5+2.5+6</v>
          </cell>
          <cell r="G336">
            <v>9</v>
          </cell>
          <cell r="H336" t="str">
            <v>m</v>
          </cell>
          <cell r="J336">
            <v>9</v>
          </cell>
        </row>
        <row r="337">
          <cell r="C337">
            <v>333</v>
          </cell>
          <cell r="D337" t="str">
            <v>스피커</v>
          </cell>
          <cell r="E337" t="str">
            <v>SW 2300 x 1</v>
          </cell>
          <cell r="F337" t="str">
            <v>0.5+2</v>
          </cell>
          <cell r="G337">
            <v>2.5</v>
          </cell>
          <cell r="H337" t="str">
            <v>m</v>
          </cell>
          <cell r="L337">
            <v>2.5</v>
          </cell>
        </row>
        <row r="338">
          <cell r="C338">
            <v>334</v>
          </cell>
          <cell r="D338" t="str">
            <v>경광등</v>
          </cell>
          <cell r="E338" t="str">
            <v>UTP Cat.6 4P x 1열</v>
          </cell>
          <cell r="F338" t="str">
            <v>0.5+2.5+5</v>
          </cell>
          <cell r="G338">
            <v>8</v>
          </cell>
          <cell r="H338" t="str">
            <v>m</v>
          </cell>
          <cell r="M338">
            <v>8</v>
          </cell>
        </row>
        <row r="339">
          <cell r="C339">
            <v>335</v>
          </cell>
          <cell r="D339" t="str">
            <v>카메라 통신</v>
          </cell>
          <cell r="E339" t="str">
            <v>UTP Cat.6 4P x 4열</v>
          </cell>
          <cell r="F339" t="str">
            <v>0.5+2.5+6</v>
          </cell>
          <cell r="G339">
            <v>9</v>
          </cell>
          <cell r="H339" t="str">
            <v>m</v>
          </cell>
          <cell r="O339">
            <v>9</v>
          </cell>
        </row>
        <row r="340">
          <cell r="C340">
            <v>336</v>
          </cell>
          <cell r="D340" t="str">
            <v>비상벨</v>
          </cell>
          <cell r="E340" t="str">
            <v>UTP Cat.6 4P x 1열</v>
          </cell>
          <cell r="F340" t="str">
            <v>0.5+2</v>
          </cell>
          <cell r="G340">
            <v>2.5</v>
          </cell>
          <cell r="H340" t="str">
            <v>m</v>
          </cell>
          <cell r="M340">
            <v>2.5</v>
          </cell>
        </row>
        <row r="341">
          <cell r="C341">
            <v>337</v>
          </cell>
        </row>
        <row r="342">
          <cell r="B342">
            <v>1039</v>
          </cell>
          <cell r="C342">
            <v>338</v>
          </cell>
          <cell r="D342" t="str">
            <v>계</v>
          </cell>
          <cell r="I342">
            <v>0</v>
          </cell>
          <cell r="J342">
            <v>9</v>
          </cell>
          <cell r="K342">
            <v>0</v>
          </cell>
          <cell r="L342">
            <v>2.5</v>
          </cell>
          <cell r="M342">
            <v>10.5</v>
          </cell>
          <cell r="N342">
            <v>0</v>
          </cell>
          <cell r="O342">
            <v>9</v>
          </cell>
          <cell r="P342">
            <v>0</v>
          </cell>
          <cell r="Q342">
            <v>1</v>
          </cell>
          <cell r="R342">
            <v>1</v>
          </cell>
          <cell r="S342">
            <v>3</v>
          </cell>
          <cell r="T342">
            <v>1</v>
          </cell>
          <cell r="U342">
            <v>1</v>
          </cell>
          <cell r="V342">
            <v>1</v>
          </cell>
          <cell r="W342">
            <v>1</v>
          </cell>
          <cell r="X342">
            <v>1</v>
          </cell>
          <cell r="Y342">
            <v>1</v>
          </cell>
          <cell r="Z342">
            <v>1</v>
          </cell>
          <cell r="AA342">
            <v>1</v>
          </cell>
          <cell r="AB342">
            <v>1</v>
          </cell>
          <cell r="AC342">
            <v>1</v>
          </cell>
          <cell r="AD342">
            <v>1</v>
          </cell>
          <cell r="AE342">
            <v>1</v>
          </cell>
          <cell r="AF342">
            <v>2</v>
          </cell>
          <cell r="AG342">
            <v>1</v>
          </cell>
          <cell r="AH342">
            <v>1</v>
          </cell>
          <cell r="AI342">
            <v>1</v>
          </cell>
        </row>
        <row r="343">
          <cell r="B343">
            <v>2040</v>
          </cell>
          <cell r="C343">
            <v>339</v>
          </cell>
          <cell r="D343" t="str">
            <v>2.40 수지구 상현동 868-1 (금호베스트빌 5단지 입구 오거리)</v>
          </cell>
          <cell r="Q343">
            <v>1</v>
          </cell>
          <cell r="R343">
            <v>1</v>
          </cell>
          <cell r="S343">
            <v>3</v>
          </cell>
          <cell r="T343">
            <v>1</v>
          </cell>
          <cell r="U343">
            <v>1</v>
          </cell>
          <cell r="V343">
            <v>1</v>
          </cell>
          <cell r="W343">
            <v>1</v>
          </cell>
          <cell r="X343">
            <v>1</v>
          </cell>
          <cell r="Y343">
            <v>1</v>
          </cell>
          <cell r="Z343">
            <v>1</v>
          </cell>
          <cell r="AA343">
            <v>1</v>
          </cell>
          <cell r="AB343">
            <v>1</v>
          </cell>
          <cell r="AC343">
            <v>1</v>
          </cell>
          <cell r="AD343">
            <v>1</v>
          </cell>
          <cell r="AE343">
            <v>1</v>
          </cell>
          <cell r="AF343">
            <v>2</v>
          </cell>
          <cell r="AG343">
            <v>1</v>
          </cell>
          <cell r="AH343">
            <v>1</v>
          </cell>
          <cell r="AI343">
            <v>1</v>
          </cell>
        </row>
        <row r="344">
          <cell r="C344">
            <v>340</v>
          </cell>
          <cell r="D344" t="str">
            <v>카메라 전원</v>
          </cell>
          <cell r="E344" t="str">
            <v>VCT 1.5sq 2C x 4열</v>
          </cell>
          <cell r="F344" t="str">
            <v>0.5+2.5+6</v>
          </cell>
          <cell r="G344">
            <v>9</v>
          </cell>
          <cell r="H344" t="str">
            <v>m</v>
          </cell>
          <cell r="J344">
            <v>9</v>
          </cell>
        </row>
        <row r="345">
          <cell r="C345">
            <v>341</v>
          </cell>
          <cell r="D345" t="str">
            <v>스피커</v>
          </cell>
          <cell r="E345" t="str">
            <v>SW 2300 x 1</v>
          </cell>
          <cell r="F345" t="str">
            <v>0.5+2</v>
          </cell>
          <cell r="G345">
            <v>2.5</v>
          </cell>
          <cell r="H345" t="str">
            <v>m</v>
          </cell>
          <cell r="L345">
            <v>2.5</v>
          </cell>
        </row>
        <row r="346">
          <cell r="C346">
            <v>342</v>
          </cell>
          <cell r="D346" t="str">
            <v>경광등</v>
          </cell>
          <cell r="E346" t="str">
            <v>UTP Cat.6 4P x 1열</v>
          </cell>
          <cell r="F346" t="str">
            <v>0.5+2.5+5</v>
          </cell>
          <cell r="G346">
            <v>8</v>
          </cell>
          <cell r="H346" t="str">
            <v>m</v>
          </cell>
          <cell r="M346">
            <v>8</v>
          </cell>
        </row>
        <row r="347">
          <cell r="C347">
            <v>343</v>
          </cell>
          <cell r="D347" t="str">
            <v>카메라 통신</v>
          </cell>
          <cell r="E347" t="str">
            <v>UTP Cat.6 4P x 4열</v>
          </cell>
          <cell r="F347" t="str">
            <v>0.5+2.5+6</v>
          </cell>
          <cell r="G347">
            <v>9</v>
          </cell>
          <cell r="H347" t="str">
            <v>m</v>
          </cell>
          <cell r="O347">
            <v>9</v>
          </cell>
        </row>
        <row r="348">
          <cell r="C348">
            <v>344</v>
          </cell>
          <cell r="D348" t="str">
            <v>비상벨</v>
          </cell>
          <cell r="E348" t="str">
            <v>UTP Cat.6 4P x 1열</v>
          </cell>
          <cell r="F348" t="str">
            <v>0.5+2</v>
          </cell>
          <cell r="G348">
            <v>2.5</v>
          </cell>
          <cell r="H348" t="str">
            <v>m</v>
          </cell>
          <cell r="M348">
            <v>2.5</v>
          </cell>
        </row>
        <row r="349">
          <cell r="C349">
            <v>345</v>
          </cell>
        </row>
        <row r="350">
          <cell r="B350">
            <v>1040</v>
          </cell>
          <cell r="C350">
            <v>346</v>
          </cell>
          <cell r="D350" t="str">
            <v>계</v>
          </cell>
          <cell r="I350">
            <v>0</v>
          </cell>
          <cell r="J350">
            <v>9</v>
          </cell>
          <cell r="K350">
            <v>0</v>
          </cell>
          <cell r="L350">
            <v>2.5</v>
          </cell>
          <cell r="M350">
            <v>10.5</v>
          </cell>
          <cell r="N350">
            <v>0</v>
          </cell>
          <cell r="O350">
            <v>9</v>
          </cell>
          <cell r="P350">
            <v>0</v>
          </cell>
          <cell r="Q350">
            <v>1</v>
          </cell>
          <cell r="R350">
            <v>1</v>
          </cell>
          <cell r="S350">
            <v>3</v>
          </cell>
          <cell r="T350">
            <v>1</v>
          </cell>
          <cell r="U350">
            <v>1</v>
          </cell>
          <cell r="V350">
            <v>1</v>
          </cell>
          <cell r="W350">
            <v>1</v>
          </cell>
          <cell r="X350">
            <v>1</v>
          </cell>
          <cell r="Y350">
            <v>1</v>
          </cell>
          <cell r="Z350">
            <v>1</v>
          </cell>
          <cell r="AA350">
            <v>1</v>
          </cell>
          <cell r="AB350">
            <v>1</v>
          </cell>
          <cell r="AC350">
            <v>1</v>
          </cell>
          <cell r="AD350">
            <v>1</v>
          </cell>
          <cell r="AE350">
            <v>1</v>
          </cell>
          <cell r="AF350">
            <v>2</v>
          </cell>
          <cell r="AG350">
            <v>1</v>
          </cell>
          <cell r="AH350">
            <v>1</v>
          </cell>
          <cell r="AI350">
            <v>1</v>
          </cell>
        </row>
        <row r="351">
          <cell r="C351">
            <v>347</v>
          </cell>
        </row>
        <row r="352">
          <cell r="B352">
            <v>2041</v>
          </cell>
          <cell r="C352">
            <v>348</v>
          </cell>
          <cell r="D352" t="str">
            <v>2.41 수지구 상현동 834 (금호베스트빌 2단지 255동 건너편) 지예슬유치원 입구</v>
          </cell>
          <cell r="Q352">
            <v>1</v>
          </cell>
          <cell r="R352">
            <v>1</v>
          </cell>
          <cell r="S352">
            <v>3</v>
          </cell>
          <cell r="T352">
            <v>1</v>
          </cell>
          <cell r="U352">
            <v>1</v>
          </cell>
          <cell r="V352">
            <v>1</v>
          </cell>
          <cell r="W352">
            <v>1</v>
          </cell>
          <cell r="X352">
            <v>1</v>
          </cell>
          <cell r="Y352">
            <v>1</v>
          </cell>
          <cell r="Z352">
            <v>1</v>
          </cell>
          <cell r="AA352">
            <v>1</v>
          </cell>
          <cell r="AB352">
            <v>1</v>
          </cell>
          <cell r="AC352">
            <v>1</v>
          </cell>
          <cell r="AD352">
            <v>1</v>
          </cell>
          <cell r="AE352">
            <v>1</v>
          </cell>
          <cell r="AF352">
            <v>2</v>
          </cell>
          <cell r="AG352">
            <v>1</v>
          </cell>
          <cell r="AH352">
            <v>1</v>
          </cell>
          <cell r="AI352">
            <v>1</v>
          </cell>
        </row>
        <row r="353">
          <cell r="C353">
            <v>349</v>
          </cell>
          <cell r="D353" t="str">
            <v>카메라 전원</v>
          </cell>
          <cell r="E353" t="str">
            <v>VCT 1.5sq 2C x 4열</v>
          </cell>
          <cell r="F353" t="str">
            <v>0.5+2.5+6</v>
          </cell>
          <cell r="G353">
            <v>9</v>
          </cell>
          <cell r="H353" t="str">
            <v>m</v>
          </cell>
          <cell r="J353">
            <v>9</v>
          </cell>
        </row>
        <row r="354">
          <cell r="C354">
            <v>350</v>
          </cell>
          <cell r="D354" t="str">
            <v>스피커</v>
          </cell>
          <cell r="E354" t="str">
            <v>SW 2300 x 1</v>
          </cell>
          <cell r="F354" t="str">
            <v>0.5+2</v>
          </cell>
          <cell r="G354">
            <v>2.5</v>
          </cell>
          <cell r="H354" t="str">
            <v>m</v>
          </cell>
          <cell r="L354">
            <v>2.5</v>
          </cell>
        </row>
        <row r="355">
          <cell r="C355">
            <v>351</v>
          </cell>
          <cell r="D355" t="str">
            <v>경광등</v>
          </cell>
          <cell r="E355" t="str">
            <v>UTP Cat.6 4P x 1열</v>
          </cell>
          <cell r="F355" t="str">
            <v>0.5+2.5+5</v>
          </cell>
          <cell r="G355">
            <v>8</v>
          </cell>
          <cell r="H355" t="str">
            <v>m</v>
          </cell>
          <cell r="M355">
            <v>8</v>
          </cell>
        </row>
        <row r="356">
          <cell r="C356">
            <v>352</v>
          </cell>
          <cell r="D356" t="str">
            <v>카메라 통신</v>
          </cell>
          <cell r="E356" t="str">
            <v>UTP Cat.6 4P x 4열</v>
          </cell>
          <cell r="F356" t="str">
            <v>0.5+2.5+6</v>
          </cell>
          <cell r="G356">
            <v>9</v>
          </cell>
          <cell r="H356" t="str">
            <v>m</v>
          </cell>
          <cell r="O356">
            <v>9</v>
          </cell>
        </row>
        <row r="357">
          <cell r="C357">
            <v>353</v>
          </cell>
          <cell r="D357" t="str">
            <v>비상벨</v>
          </cell>
          <cell r="E357" t="str">
            <v>UTP Cat.6 4P x 1열</v>
          </cell>
          <cell r="F357" t="str">
            <v>0.5+2</v>
          </cell>
          <cell r="G357">
            <v>2.5</v>
          </cell>
          <cell r="H357" t="str">
            <v>m</v>
          </cell>
          <cell r="M357">
            <v>2.5</v>
          </cell>
        </row>
        <row r="358">
          <cell r="C358">
            <v>354</v>
          </cell>
        </row>
        <row r="359">
          <cell r="B359">
            <v>1041</v>
          </cell>
          <cell r="C359">
            <v>355</v>
          </cell>
          <cell r="D359" t="str">
            <v>계</v>
          </cell>
          <cell r="I359">
            <v>0</v>
          </cell>
          <cell r="J359">
            <v>9</v>
          </cell>
          <cell r="K359">
            <v>0</v>
          </cell>
          <cell r="L359">
            <v>2.5</v>
          </cell>
          <cell r="M359">
            <v>10.5</v>
          </cell>
          <cell r="N359">
            <v>0</v>
          </cell>
          <cell r="O359">
            <v>9</v>
          </cell>
          <cell r="P359">
            <v>0</v>
          </cell>
          <cell r="Q359">
            <v>1</v>
          </cell>
          <cell r="R359">
            <v>1</v>
          </cell>
          <cell r="S359">
            <v>3</v>
          </cell>
          <cell r="T359">
            <v>1</v>
          </cell>
          <cell r="U359">
            <v>1</v>
          </cell>
          <cell r="V359">
            <v>1</v>
          </cell>
          <cell r="W359">
            <v>1</v>
          </cell>
          <cell r="X359">
            <v>1</v>
          </cell>
          <cell r="Y359">
            <v>1</v>
          </cell>
          <cell r="Z359">
            <v>1</v>
          </cell>
          <cell r="AA359">
            <v>1</v>
          </cell>
          <cell r="AB359">
            <v>1</v>
          </cell>
          <cell r="AC359">
            <v>1</v>
          </cell>
          <cell r="AD359">
            <v>1</v>
          </cell>
          <cell r="AE359">
            <v>1</v>
          </cell>
          <cell r="AF359">
            <v>2</v>
          </cell>
          <cell r="AG359">
            <v>1</v>
          </cell>
          <cell r="AH359">
            <v>1</v>
          </cell>
          <cell r="AI359">
            <v>1</v>
          </cell>
        </row>
        <row r="360">
          <cell r="C360">
            <v>356</v>
          </cell>
        </row>
        <row r="361">
          <cell r="B361">
            <v>2042</v>
          </cell>
          <cell r="C361">
            <v>357</v>
          </cell>
          <cell r="D361" t="str">
            <v>2.42 수지구 상현동 305-4 (갈릴리 교회 앞) 328 지예슬유치원 입구</v>
          </cell>
          <cell r="Q361">
            <v>1</v>
          </cell>
          <cell r="R361">
            <v>1</v>
          </cell>
          <cell r="S361">
            <v>4</v>
          </cell>
          <cell r="T361">
            <v>1</v>
          </cell>
          <cell r="U361">
            <v>1</v>
          </cell>
          <cell r="V361">
            <v>1</v>
          </cell>
          <cell r="W361">
            <v>1</v>
          </cell>
          <cell r="X361">
            <v>1</v>
          </cell>
          <cell r="Y361">
            <v>1</v>
          </cell>
          <cell r="Z361">
            <v>1</v>
          </cell>
          <cell r="AA361">
            <v>1</v>
          </cell>
          <cell r="AB361">
            <v>1</v>
          </cell>
          <cell r="AC361">
            <v>1</v>
          </cell>
          <cell r="AD361">
            <v>1</v>
          </cell>
          <cell r="AE361">
            <v>1</v>
          </cell>
          <cell r="AF361">
            <v>2</v>
          </cell>
          <cell r="AG361">
            <v>1</v>
          </cell>
          <cell r="AH361">
            <v>1</v>
          </cell>
          <cell r="AI361">
            <v>1</v>
          </cell>
        </row>
        <row r="362">
          <cell r="C362">
            <v>358</v>
          </cell>
          <cell r="D362" t="str">
            <v>카메라 전원</v>
          </cell>
          <cell r="E362" t="str">
            <v>VCT 1.5sq 2C x 5열</v>
          </cell>
          <cell r="F362" t="str">
            <v>0.5+2.5+4</v>
          </cell>
          <cell r="G362">
            <v>7</v>
          </cell>
          <cell r="H362" t="str">
            <v>m</v>
          </cell>
          <cell r="K362">
            <v>7</v>
          </cell>
        </row>
        <row r="363">
          <cell r="C363">
            <v>359</v>
          </cell>
          <cell r="D363" t="str">
            <v>스피커</v>
          </cell>
          <cell r="E363" t="str">
            <v>SW 2300 x 1</v>
          </cell>
          <cell r="F363" t="str">
            <v>0.5+2</v>
          </cell>
          <cell r="G363">
            <v>2.5</v>
          </cell>
          <cell r="H363" t="str">
            <v>m</v>
          </cell>
          <cell r="L363">
            <v>2.5</v>
          </cell>
        </row>
        <row r="364">
          <cell r="C364">
            <v>360</v>
          </cell>
          <cell r="D364" t="str">
            <v>경광등</v>
          </cell>
          <cell r="E364" t="str">
            <v>UTP Cat.6 4P x 1열</v>
          </cell>
          <cell r="F364" t="str">
            <v>0.5+2.5+3</v>
          </cell>
          <cell r="G364">
            <v>6</v>
          </cell>
          <cell r="H364" t="str">
            <v>m</v>
          </cell>
          <cell r="M364">
            <v>6</v>
          </cell>
        </row>
        <row r="365">
          <cell r="C365">
            <v>361</v>
          </cell>
          <cell r="D365" t="str">
            <v>카메라 통신</v>
          </cell>
          <cell r="E365" t="str">
            <v>UTP Cat.6 4P x 5열</v>
          </cell>
          <cell r="F365" t="str">
            <v>0.5+2.5+4</v>
          </cell>
          <cell r="G365">
            <v>7</v>
          </cell>
          <cell r="H365" t="str">
            <v>m</v>
          </cell>
          <cell r="P365">
            <v>7</v>
          </cell>
        </row>
        <row r="366">
          <cell r="C366">
            <v>362</v>
          </cell>
          <cell r="D366" t="str">
            <v>비상벨</v>
          </cell>
          <cell r="E366" t="str">
            <v>UTP Cat.6 4P x 1열</v>
          </cell>
          <cell r="F366" t="str">
            <v>0.5+2</v>
          </cell>
          <cell r="G366">
            <v>2.5</v>
          </cell>
          <cell r="H366" t="str">
            <v>m</v>
          </cell>
          <cell r="M366">
            <v>2.5</v>
          </cell>
        </row>
        <row r="367">
          <cell r="C367">
            <v>363</v>
          </cell>
        </row>
        <row r="368">
          <cell r="B368">
            <v>1042</v>
          </cell>
          <cell r="C368">
            <v>364</v>
          </cell>
          <cell r="D368" t="str">
            <v>계</v>
          </cell>
          <cell r="I368">
            <v>0</v>
          </cell>
          <cell r="J368">
            <v>0</v>
          </cell>
          <cell r="K368">
            <v>7</v>
          </cell>
          <cell r="L368">
            <v>2.5</v>
          </cell>
          <cell r="M368">
            <v>8.5</v>
          </cell>
          <cell r="N368">
            <v>0</v>
          </cell>
          <cell r="O368">
            <v>0</v>
          </cell>
          <cell r="P368">
            <v>7</v>
          </cell>
          <cell r="Q368">
            <v>1</v>
          </cell>
          <cell r="R368">
            <v>1</v>
          </cell>
          <cell r="S368">
            <v>4</v>
          </cell>
          <cell r="T368">
            <v>1</v>
          </cell>
          <cell r="U368">
            <v>1</v>
          </cell>
          <cell r="V368">
            <v>1</v>
          </cell>
          <cell r="W368">
            <v>1</v>
          </cell>
          <cell r="X368">
            <v>1</v>
          </cell>
          <cell r="Y368">
            <v>1</v>
          </cell>
          <cell r="Z368">
            <v>1</v>
          </cell>
          <cell r="AA368">
            <v>1</v>
          </cell>
          <cell r="AB368">
            <v>1</v>
          </cell>
          <cell r="AC368">
            <v>1</v>
          </cell>
          <cell r="AD368">
            <v>1</v>
          </cell>
          <cell r="AE368">
            <v>1</v>
          </cell>
          <cell r="AF368">
            <v>2</v>
          </cell>
          <cell r="AG368">
            <v>1</v>
          </cell>
          <cell r="AH368">
            <v>1</v>
          </cell>
          <cell r="AI368">
            <v>1</v>
          </cell>
        </row>
        <row r="369">
          <cell r="B369">
            <v>2043</v>
          </cell>
          <cell r="C369">
            <v>365</v>
          </cell>
          <cell r="D369" t="str">
            <v>2.43 수지구 성복동 397-2 동명주택 앞 사거리, 수지포스힐 앞, 402-18</v>
          </cell>
          <cell r="Q369">
            <v>1</v>
          </cell>
          <cell r="R369">
            <v>1</v>
          </cell>
          <cell r="S369">
            <v>3</v>
          </cell>
          <cell r="T369">
            <v>1</v>
          </cell>
          <cell r="U369">
            <v>1</v>
          </cell>
          <cell r="V369">
            <v>1</v>
          </cell>
          <cell r="W369">
            <v>1</v>
          </cell>
          <cell r="X369">
            <v>1</v>
          </cell>
          <cell r="Y369">
            <v>1</v>
          </cell>
          <cell r="Z369">
            <v>1</v>
          </cell>
          <cell r="AA369">
            <v>1</v>
          </cell>
          <cell r="AB369">
            <v>1</v>
          </cell>
          <cell r="AC369">
            <v>1</v>
          </cell>
          <cell r="AD369">
            <v>1</v>
          </cell>
          <cell r="AE369">
            <v>1</v>
          </cell>
          <cell r="AF369">
            <v>2</v>
          </cell>
          <cell r="AG369">
            <v>1</v>
          </cell>
          <cell r="AH369">
            <v>1</v>
          </cell>
          <cell r="AI369">
            <v>1</v>
          </cell>
        </row>
        <row r="370">
          <cell r="C370">
            <v>366</v>
          </cell>
          <cell r="D370" t="str">
            <v>카메라 전원</v>
          </cell>
          <cell r="E370" t="str">
            <v>VCT 1.5sq 2C x 4열</v>
          </cell>
          <cell r="F370" t="str">
            <v>0.5+2.5+6</v>
          </cell>
          <cell r="G370">
            <v>9</v>
          </cell>
          <cell r="H370" t="str">
            <v>m</v>
          </cell>
          <cell r="J370">
            <v>9</v>
          </cell>
        </row>
        <row r="371">
          <cell r="C371">
            <v>367</v>
          </cell>
          <cell r="D371" t="str">
            <v>스피커</v>
          </cell>
          <cell r="E371" t="str">
            <v>SW 2300 x 1</v>
          </cell>
          <cell r="F371" t="str">
            <v>0.5+2</v>
          </cell>
          <cell r="G371">
            <v>2.5</v>
          </cell>
          <cell r="H371" t="str">
            <v>m</v>
          </cell>
          <cell r="L371">
            <v>2.5</v>
          </cell>
        </row>
        <row r="372">
          <cell r="C372">
            <v>368</v>
          </cell>
          <cell r="D372" t="str">
            <v>경광등</v>
          </cell>
          <cell r="E372" t="str">
            <v>UTP Cat.6 4P x 1열</v>
          </cell>
          <cell r="F372" t="str">
            <v>0.5+2.5+5</v>
          </cell>
          <cell r="G372">
            <v>8</v>
          </cell>
          <cell r="H372" t="str">
            <v>m</v>
          </cell>
          <cell r="M372">
            <v>8</v>
          </cell>
        </row>
        <row r="373">
          <cell r="C373">
            <v>369</v>
          </cell>
          <cell r="D373" t="str">
            <v>카메라 통신</v>
          </cell>
          <cell r="E373" t="str">
            <v>UTP Cat.6 4P x 4열</v>
          </cell>
          <cell r="F373" t="str">
            <v>0.5+2.5+6</v>
          </cell>
          <cell r="G373">
            <v>9</v>
          </cell>
          <cell r="H373" t="str">
            <v>m</v>
          </cell>
          <cell r="O373">
            <v>9</v>
          </cell>
        </row>
        <row r="374">
          <cell r="C374">
            <v>370</v>
          </cell>
          <cell r="D374" t="str">
            <v>비상벨</v>
          </cell>
          <cell r="E374" t="str">
            <v>UTP Cat.6 4P x 1열</v>
          </cell>
          <cell r="F374" t="str">
            <v>0.5+2</v>
          </cell>
          <cell r="G374">
            <v>2.5</v>
          </cell>
          <cell r="H374" t="str">
            <v>m</v>
          </cell>
          <cell r="M374">
            <v>2.5</v>
          </cell>
        </row>
        <row r="375">
          <cell r="C375">
            <v>371</v>
          </cell>
        </row>
        <row r="376">
          <cell r="B376">
            <v>1043</v>
          </cell>
          <cell r="C376">
            <v>372</v>
          </cell>
          <cell r="D376" t="str">
            <v>계</v>
          </cell>
          <cell r="I376">
            <v>0</v>
          </cell>
          <cell r="J376">
            <v>9</v>
          </cell>
          <cell r="K376">
            <v>0</v>
          </cell>
          <cell r="L376">
            <v>2.5</v>
          </cell>
          <cell r="M376">
            <v>10.5</v>
          </cell>
          <cell r="N376">
            <v>0</v>
          </cell>
          <cell r="O376">
            <v>9</v>
          </cell>
          <cell r="P376">
            <v>0</v>
          </cell>
          <cell r="Q376">
            <v>1</v>
          </cell>
          <cell r="R376">
            <v>1</v>
          </cell>
          <cell r="S376">
            <v>3</v>
          </cell>
          <cell r="T376">
            <v>1</v>
          </cell>
          <cell r="U376">
            <v>1</v>
          </cell>
          <cell r="V376">
            <v>1</v>
          </cell>
          <cell r="W376">
            <v>1</v>
          </cell>
          <cell r="X376">
            <v>1</v>
          </cell>
          <cell r="Y376">
            <v>1</v>
          </cell>
          <cell r="Z376">
            <v>1</v>
          </cell>
          <cell r="AA376">
            <v>1</v>
          </cell>
          <cell r="AB376">
            <v>1</v>
          </cell>
          <cell r="AC376">
            <v>1</v>
          </cell>
          <cell r="AD376">
            <v>1</v>
          </cell>
          <cell r="AE376">
            <v>1</v>
          </cell>
          <cell r="AF376">
            <v>2</v>
          </cell>
          <cell r="AG376">
            <v>1</v>
          </cell>
          <cell r="AH376">
            <v>1</v>
          </cell>
          <cell r="AI376">
            <v>1</v>
          </cell>
        </row>
        <row r="377">
          <cell r="C377">
            <v>373</v>
          </cell>
        </row>
        <row r="378">
          <cell r="B378">
            <v>2044</v>
          </cell>
          <cell r="C378">
            <v>374</v>
          </cell>
          <cell r="D378" t="str">
            <v>2.44 수지구 성복동 557-23 서수지 IC 주변, 16번 마을버스 입구</v>
          </cell>
          <cell r="Q378">
            <v>1</v>
          </cell>
          <cell r="R378">
            <v>1</v>
          </cell>
          <cell r="S378">
            <v>3</v>
          </cell>
          <cell r="T378">
            <v>1</v>
          </cell>
          <cell r="U378">
            <v>1</v>
          </cell>
          <cell r="V378">
            <v>1</v>
          </cell>
          <cell r="W378">
            <v>1</v>
          </cell>
          <cell r="X378">
            <v>1</v>
          </cell>
          <cell r="Y378">
            <v>1</v>
          </cell>
          <cell r="Z378">
            <v>1</v>
          </cell>
          <cell r="AA378">
            <v>1</v>
          </cell>
          <cell r="AB378">
            <v>1</v>
          </cell>
          <cell r="AC378">
            <v>1</v>
          </cell>
          <cell r="AD378">
            <v>1</v>
          </cell>
          <cell r="AE378">
            <v>1</v>
          </cell>
          <cell r="AF378">
            <v>2</v>
          </cell>
          <cell r="AG378">
            <v>1</v>
          </cell>
          <cell r="AH378">
            <v>1</v>
          </cell>
          <cell r="AI378">
            <v>1</v>
          </cell>
        </row>
        <row r="379">
          <cell r="C379">
            <v>375</v>
          </cell>
          <cell r="D379" t="str">
            <v>카메라 전원</v>
          </cell>
          <cell r="E379" t="str">
            <v>VCT 1.5sq 2C x 4열</v>
          </cell>
          <cell r="F379" t="str">
            <v>0.5+2.5+4</v>
          </cell>
          <cell r="G379">
            <v>7</v>
          </cell>
          <cell r="H379" t="str">
            <v>m</v>
          </cell>
          <cell r="J379">
            <v>7</v>
          </cell>
        </row>
        <row r="380">
          <cell r="C380">
            <v>376</v>
          </cell>
          <cell r="D380" t="str">
            <v>스피커</v>
          </cell>
          <cell r="E380" t="str">
            <v>SW 2300 x 1</v>
          </cell>
          <cell r="F380" t="str">
            <v>0.5+2</v>
          </cell>
          <cell r="G380">
            <v>2.5</v>
          </cell>
          <cell r="H380" t="str">
            <v>m</v>
          </cell>
          <cell r="L380">
            <v>2.5</v>
          </cell>
        </row>
        <row r="381">
          <cell r="C381">
            <v>377</v>
          </cell>
          <cell r="D381" t="str">
            <v>경광등</v>
          </cell>
          <cell r="E381" t="str">
            <v>UTP Cat.6 4P x 1열</v>
          </cell>
          <cell r="F381" t="str">
            <v>0.5+2.5+3</v>
          </cell>
          <cell r="G381">
            <v>6</v>
          </cell>
          <cell r="H381" t="str">
            <v>m</v>
          </cell>
          <cell r="M381">
            <v>6</v>
          </cell>
        </row>
        <row r="382">
          <cell r="C382">
            <v>378</v>
          </cell>
          <cell r="D382" t="str">
            <v>카메라 통신</v>
          </cell>
          <cell r="E382" t="str">
            <v>UTP Cat.6 4P x 4열</v>
          </cell>
          <cell r="F382" t="str">
            <v>0.5+2.5+4</v>
          </cell>
          <cell r="G382">
            <v>7</v>
          </cell>
          <cell r="H382" t="str">
            <v>m</v>
          </cell>
          <cell r="O382">
            <v>7</v>
          </cell>
        </row>
        <row r="383">
          <cell r="C383">
            <v>379</v>
          </cell>
          <cell r="D383" t="str">
            <v>비상벨</v>
          </cell>
          <cell r="E383" t="str">
            <v>UTP Cat.6 4P x 1열</v>
          </cell>
          <cell r="F383" t="str">
            <v>0.5+2</v>
          </cell>
          <cell r="G383">
            <v>2.5</v>
          </cell>
          <cell r="H383" t="str">
            <v>m</v>
          </cell>
          <cell r="M383">
            <v>2.5</v>
          </cell>
        </row>
        <row r="384">
          <cell r="C384">
            <v>380</v>
          </cell>
        </row>
        <row r="385">
          <cell r="B385">
            <v>1044</v>
          </cell>
          <cell r="C385">
            <v>381</v>
          </cell>
          <cell r="D385" t="str">
            <v>계</v>
          </cell>
          <cell r="I385">
            <v>0</v>
          </cell>
          <cell r="J385">
            <v>7</v>
          </cell>
          <cell r="K385">
            <v>0</v>
          </cell>
          <cell r="L385">
            <v>2.5</v>
          </cell>
          <cell r="M385">
            <v>8.5</v>
          </cell>
          <cell r="N385">
            <v>0</v>
          </cell>
          <cell r="O385">
            <v>7</v>
          </cell>
          <cell r="P385">
            <v>0</v>
          </cell>
          <cell r="Q385">
            <v>1</v>
          </cell>
          <cell r="R385">
            <v>1</v>
          </cell>
          <cell r="S385">
            <v>3</v>
          </cell>
          <cell r="T385">
            <v>1</v>
          </cell>
          <cell r="U385">
            <v>1</v>
          </cell>
          <cell r="V385">
            <v>1</v>
          </cell>
          <cell r="W385">
            <v>1</v>
          </cell>
          <cell r="X385">
            <v>1</v>
          </cell>
          <cell r="Y385">
            <v>1</v>
          </cell>
          <cell r="Z385">
            <v>1</v>
          </cell>
          <cell r="AA385">
            <v>1</v>
          </cell>
          <cell r="AB385">
            <v>1</v>
          </cell>
          <cell r="AC385">
            <v>1</v>
          </cell>
          <cell r="AD385">
            <v>1</v>
          </cell>
          <cell r="AE385">
            <v>1</v>
          </cell>
          <cell r="AF385">
            <v>2</v>
          </cell>
          <cell r="AG385">
            <v>1</v>
          </cell>
          <cell r="AH385">
            <v>1</v>
          </cell>
          <cell r="AI385">
            <v>1</v>
          </cell>
        </row>
        <row r="386">
          <cell r="C386">
            <v>382</v>
          </cell>
        </row>
        <row r="387">
          <cell r="B387">
            <v>2045</v>
          </cell>
          <cell r="C387">
            <v>383</v>
          </cell>
          <cell r="D387" t="str">
            <v>2.45 수지구 성복동 602-2 풍천장어집 앞, 성복가든 부근</v>
          </cell>
          <cell r="Q387">
            <v>1</v>
          </cell>
          <cell r="R387">
            <v>1</v>
          </cell>
          <cell r="S387">
            <v>3</v>
          </cell>
          <cell r="T387">
            <v>1</v>
          </cell>
          <cell r="U387">
            <v>1</v>
          </cell>
          <cell r="V387">
            <v>1</v>
          </cell>
          <cell r="W387">
            <v>1</v>
          </cell>
          <cell r="X387">
            <v>1</v>
          </cell>
          <cell r="Y387">
            <v>1</v>
          </cell>
          <cell r="Z387">
            <v>1</v>
          </cell>
          <cell r="AA387">
            <v>1</v>
          </cell>
          <cell r="AB387">
            <v>1</v>
          </cell>
          <cell r="AC387">
            <v>1</v>
          </cell>
          <cell r="AD387">
            <v>1</v>
          </cell>
          <cell r="AE387">
            <v>1</v>
          </cell>
          <cell r="AF387">
            <v>2</v>
          </cell>
          <cell r="AG387">
            <v>1</v>
          </cell>
          <cell r="AH387">
            <v>1</v>
          </cell>
          <cell r="AI387">
            <v>1</v>
          </cell>
        </row>
        <row r="388">
          <cell r="C388">
            <v>384</v>
          </cell>
          <cell r="D388" t="str">
            <v>카메라 전원</v>
          </cell>
          <cell r="E388" t="str">
            <v>VCT 1.5sq 2C x 4열</v>
          </cell>
          <cell r="F388" t="str">
            <v>0.5+2.5+6</v>
          </cell>
          <cell r="G388">
            <v>9</v>
          </cell>
          <cell r="H388" t="str">
            <v>m</v>
          </cell>
          <cell r="J388">
            <v>9</v>
          </cell>
        </row>
        <row r="389">
          <cell r="C389">
            <v>385</v>
          </cell>
          <cell r="D389" t="str">
            <v>스피커</v>
          </cell>
          <cell r="E389" t="str">
            <v>SW 2300 x 1</v>
          </cell>
          <cell r="F389" t="str">
            <v>0.5+2</v>
          </cell>
          <cell r="G389">
            <v>2.5</v>
          </cell>
          <cell r="H389" t="str">
            <v>m</v>
          </cell>
          <cell r="L389">
            <v>2.5</v>
          </cell>
        </row>
        <row r="390">
          <cell r="C390">
            <v>386</v>
          </cell>
          <cell r="D390" t="str">
            <v>경광등</v>
          </cell>
          <cell r="E390" t="str">
            <v>UTP Cat.6 4P x 1열</v>
          </cell>
          <cell r="F390" t="str">
            <v>0.5+2.5+5</v>
          </cell>
          <cell r="G390">
            <v>8</v>
          </cell>
          <cell r="H390" t="str">
            <v>m</v>
          </cell>
          <cell r="M390">
            <v>8</v>
          </cell>
        </row>
        <row r="391">
          <cell r="C391">
            <v>387</v>
          </cell>
          <cell r="D391" t="str">
            <v>카메라 통신</v>
          </cell>
          <cell r="E391" t="str">
            <v>UTP Cat.6 4P x 4열</v>
          </cell>
          <cell r="F391" t="str">
            <v>0.5+2.5+6</v>
          </cell>
          <cell r="G391">
            <v>9</v>
          </cell>
          <cell r="H391" t="str">
            <v>m</v>
          </cell>
          <cell r="O391">
            <v>9</v>
          </cell>
        </row>
        <row r="392">
          <cell r="C392">
            <v>388</v>
          </cell>
          <cell r="D392" t="str">
            <v>비상벨</v>
          </cell>
          <cell r="E392" t="str">
            <v>UTP Cat.6 4P x 1열</v>
          </cell>
          <cell r="F392" t="str">
            <v>0.5+2</v>
          </cell>
          <cell r="G392">
            <v>2.5</v>
          </cell>
          <cell r="H392" t="str">
            <v>m</v>
          </cell>
          <cell r="M392">
            <v>2.5</v>
          </cell>
        </row>
        <row r="393">
          <cell r="C393">
            <v>389</v>
          </cell>
        </row>
        <row r="394">
          <cell r="B394">
            <v>1045</v>
          </cell>
          <cell r="C394">
            <v>390</v>
          </cell>
          <cell r="D394" t="str">
            <v>계</v>
          </cell>
          <cell r="I394">
            <v>0</v>
          </cell>
          <cell r="J394">
            <v>9</v>
          </cell>
          <cell r="K394">
            <v>0</v>
          </cell>
          <cell r="L394">
            <v>2.5</v>
          </cell>
          <cell r="M394">
            <v>10.5</v>
          </cell>
          <cell r="N394">
            <v>0</v>
          </cell>
          <cell r="O394">
            <v>9</v>
          </cell>
          <cell r="P394">
            <v>0</v>
          </cell>
          <cell r="Q394">
            <v>1</v>
          </cell>
          <cell r="R394">
            <v>1</v>
          </cell>
          <cell r="S394">
            <v>3</v>
          </cell>
          <cell r="T394">
            <v>1</v>
          </cell>
          <cell r="U394">
            <v>1</v>
          </cell>
          <cell r="V394">
            <v>1</v>
          </cell>
          <cell r="W394">
            <v>1</v>
          </cell>
          <cell r="X394">
            <v>1</v>
          </cell>
          <cell r="Y394">
            <v>1</v>
          </cell>
          <cell r="Z394">
            <v>1</v>
          </cell>
          <cell r="AA394">
            <v>1</v>
          </cell>
          <cell r="AB394">
            <v>1</v>
          </cell>
          <cell r="AC394">
            <v>1</v>
          </cell>
          <cell r="AD394">
            <v>1</v>
          </cell>
          <cell r="AE394">
            <v>1</v>
          </cell>
          <cell r="AF394">
            <v>2</v>
          </cell>
          <cell r="AG394">
            <v>1</v>
          </cell>
          <cell r="AH394">
            <v>1</v>
          </cell>
          <cell r="AI394">
            <v>1</v>
          </cell>
        </row>
        <row r="395">
          <cell r="B395">
            <v>2046</v>
          </cell>
          <cell r="C395">
            <v>391</v>
          </cell>
          <cell r="D395" t="str">
            <v>2.46 수지구 신봉동 889 (신리초교 와 홍천고교 사이 삼거리)</v>
          </cell>
          <cell r="Q395">
            <v>1</v>
          </cell>
          <cell r="R395">
            <v>1</v>
          </cell>
          <cell r="S395">
            <v>3</v>
          </cell>
          <cell r="T395">
            <v>1</v>
          </cell>
          <cell r="U395">
            <v>1</v>
          </cell>
          <cell r="V395">
            <v>1</v>
          </cell>
          <cell r="W395">
            <v>1</v>
          </cell>
          <cell r="X395">
            <v>1</v>
          </cell>
          <cell r="Y395">
            <v>1</v>
          </cell>
          <cell r="Z395">
            <v>1</v>
          </cell>
          <cell r="AA395">
            <v>1</v>
          </cell>
          <cell r="AB395">
            <v>1</v>
          </cell>
          <cell r="AC395">
            <v>1</v>
          </cell>
          <cell r="AD395">
            <v>1</v>
          </cell>
          <cell r="AE395">
            <v>1</v>
          </cell>
          <cell r="AF395">
            <v>2</v>
          </cell>
          <cell r="AG395">
            <v>1</v>
          </cell>
          <cell r="AH395">
            <v>1</v>
          </cell>
          <cell r="AI395">
            <v>1</v>
          </cell>
        </row>
        <row r="396">
          <cell r="C396">
            <v>392</v>
          </cell>
          <cell r="D396" t="str">
            <v>카메라 전원</v>
          </cell>
          <cell r="E396" t="str">
            <v>VCT 1.5sq 2C x 4열</v>
          </cell>
          <cell r="F396" t="str">
            <v>0.5+2.5+6</v>
          </cell>
          <cell r="G396">
            <v>9</v>
          </cell>
          <cell r="H396" t="str">
            <v>m</v>
          </cell>
          <cell r="J396">
            <v>9</v>
          </cell>
        </row>
        <row r="397">
          <cell r="C397">
            <v>393</v>
          </cell>
          <cell r="D397" t="str">
            <v>스피커</v>
          </cell>
          <cell r="E397" t="str">
            <v>SW 2300 x 1</v>
          </cell>
          <cell r="F397" t="str">
            <v>0.5+2</v>
          </cell>
          <cell r="G397">
            <v>2.5</v>
          </cell>
          <cell r="H397" t="str">
            <v>m</v>
          </cell>
          <cell r="L397">
            <v>2.5</v>
          </cell>
        </row>
        <row r="398">
          <cell r="C398">
            <v>394</v>
          </cell>
          <cell r="D398" t="str">
            <v>경광등</v>
          </cell>
          <cell r="E398" t="str">
            <v>UTP Cat.6 4P x 1열</v>
          </cell>
          <cell r="F398" t="str">
            <v>0.5+2.5+5</v>
          </cell>
          <cell r="G398">
            <v>8</v>
          </cell>
          <cell r="H398" t="str">
            <v>m</v>
          </cell>
          <cell r="M398">
            <v>8</v>
          </cell>
        </row>
        <row r="399">
          <cell r="C399">
            <v>395</v>
          </cell>
          <cell r="D399" t="str">
            <v>카메라 통신</v>
          </cell>
          <cell r="E399" t="str">
            <v>UTP Cat.6 4P x 4열</v>
          </cell>
          <cell r="F399" t="str">
            <v>0.5+2.5+6</v>
          </cell>
          <cell r="G399">
            <v>9</v>
          </cell>
          <cell r="H399" t="str">
            <v>m</v>
          </cell>
          <cell r="O399">
            <v>9</v>
          </cell>
        </row>
        <row r="400">
          <cell r="C400">
            <v>396</v>
          </cell>
          <cell r="D400" t="str">
            <v>비상벨</v>
          </cell>
          <cell r="E400" t="str">
            <v>UTP Cat.6 4P x 1열</v>
          </cell>
          <cell r="F400" t="str">
            <v>0.5+2</v>
          </cell>
          <cell r="G400">
            <v>2.5</v>
          </cell>
          <cell r="H400" t="str">
            <v>m</v>
          </cell>
          <cell r="M400">
            <v>2.5</v>
          </cell>
        </row>
        <row r="401">
          <cell r="C401">
            <v>397</v>
          </cell>
        </row>
        <row r="402">
          <cell r="B402">
            <v>1046</v>
          </cell>
          <cell r="C402">
            <v>398</v>
          </cell>
          <cell r="D402" t="str">
            <v>계</v>
          </cell>
          <cell r="I402">
            <v>0</v>
          </cell>
          <cell r="J402">
            <v>9</v>
          </cell>
          <cell r="K402">
            <v>0</v>
          </cell>
          <cell r="L402">
            <v>2.5</v>
          </cell>
          <cell r="M402">
            <v>10.5</v>
          </cell>
          <cell r="N402">
            <v>0</v>
          </cell>
          <cell r="O402">
            <v>9</v>
          </cell>
          <cell r="P402">
            <v>0</v>
          </cell>
          <cell r="Q402">
            <v>1</v>
          </cell>
          <cell r="R402">
            <v>1</v>
          </cell>
          <cell r="S402">
            <v>3</v>
          </cell>
          <cell r="T402">
            <v>1</v>
          </cell>
          <cell r="U402">
            <v>1</v>
          </cell>
          <cell r="V402">
            <v>1</v>
          </cell>
          <cell r="W402">
            <v>1</v>
          </cell>
          <cell r="X402">
            <v>1</v>
          </cell>
          <cell r="Y402">
            <v>1</v>
          </cell>
          <cell r="Z402">
            <v>1</v>
          </cell>
          <cell r="AA402">
            <v>1</v>
          </cell>
          <cell r="AB402">
            <v>1</v>
          </cell>
          <cell r="AC402">
            <v>1</v>
          </cell>
          <cell r="AD402">
            <v>1</v>
          </cell>
          <cell r="AE402">
            <v>1</v>
          </cell>
          <cell r="AF402">
            <v>2</v>
          </cell>
          <cell r="AG402">
            <v>1</v>
          </cell>
          <cell r="AH402">
            <v>1</v>
          </cell>
          <cell r="AI402">
            <v>1</v>
          </cell>
        </row>
        <row r="403">
          <cell r="C403">
            <v>399</v>
          </cell>
        </row>
        <row r="404">
          <cell r="B404">
            <v>2047</v>
          </cell>
          <cell r="C404">
            <v>400</v>
          </cell>
          <cell r="D404" t="str">
            <v>2.47 수지구 신봉동 496-1 (신봉성당 입구)</v>
          </cell>
          <cell r="Q404">
            <v>1</v>
          </cell>
          <cell r="R404">
            <v>1</v>
          </cell>
          <cell r="S404">
            <v>4</v>
          </cell>
          <cell r="T404">
            <v>1</v>
          </cell>
          <cell r="U404">
            <v>1</v>
          </cell>
          <cell r="V404">
            <v>1</v>
          </cell>
          <cell r="W404">
            <v>1</v>
          </cell>
          <cell r="X404">
            <v>1</v>
          </cell>
          <cell r="Y404">
            <v>1</v>
          </cell>
          <cell r="Z404">
            <v>1</v>
          </cell>
          <cell r="AA404">
            <v>1</v>
          </cell>
          <cell r="AB404">
            <v>1</v>
          </cell>
          <cell r="AC404">
            <v>1</v>
          </cell>
          <cell r="AD404">
            <v>1</v>
          </cell>
          <cell r="AE404">
            <v>1</v>
          </cell>
          <cell r="AF404">
            <v>2</v>
          </cell>
          <cell r="AG404">
            <v>1</v>
          </cell>
          <cell r="AH404">
            <v>1</v>
          </cell>
          <cell r="AI404">
            <v>1</v>
          </cell>
        </row>
        <row r="405">
          <cell r="C405">
            <v>401</v>
          </cell>
          <cell r="D405" t="str">
            <v>카메라 전원</v>
          </cell>
          <cell r="E405" t="str">
            <v>VCT 1.5sq 2C x 5열</v>
          </cell>
          <cell r="F405" t="str">
            <v>0.5+2.5+6</v>
          </cell>
          <cell r="G405">
            <v>9</v>
          </cell>
          <cell r="H405" t="str">
            <v>m</v>
          </cell>
          <cell r="K405">
            <v>9</v>
          </cell>
        </row>
        <row r="406">
          <cell r="C406">
            <v>402</v>
          </cell>
          <cell r="D406" t="str">
            <v>스피커</v>
          </cell>
          <cell r="E406" t="str">
            <v>SW 2300 x 1</v>
          </cell>
          <cell r="F406" t="str">
            <v>0.5+2</v>
          </cell>
          <cell r="G406">
            <v>2.5</v>
          </cell>
          <cell r="H406" t="str">
            <v>m</v>
          </cell>
          <cell r="L406">
            <v>2.5</v>
          </cell>
        </row>
        <row r="407">
          <cell r="C407">
            <v>403</v>
          </cell>
          <cell r="D407" t="str">
            <v>경광등</v>
          </cell>
          <cell r="E407" t="str">
            <v>UTP Cat.6 4P x 1열</v>
          </cell>
          <cell r="F407" t="str">
            <v>0.5+2.5+5</v>
          </cell>
          <cell r="G407">
            <v>8</v>
          </cell>
          <cell r="H407" t="str">
            <v>m</v>
          </cell>
          <cell r="M407">
            <v>8</v>
          </cell>
        </row>
        <row r="408">
          <cell r="C408">
            <v>404</v>
          </cell>
          <cell r="D408" t="str">
            <v>카메라 통신</v>
          </cell>
          <cell r="E408" t="str">
            <v>UTP Cat.6 4P x 5열</v>
          </cell>
          <cell r="F408" t="str">
            <v>0.5+2.5+6</v>
          </cell>
          <cell r="G408">
            <v>9</v>
          </cell>
          <cell r="H408" t="str">
            <v>m</v>
          </cell>
          <cell r="P408">
            <v>9</v>
          </cell>
        </row>
        <row r="409">
          <cell r="C409">
            <v>405</v>
          </cell>
          <cell r="D409" t="str">
            <v>비상벨</v>
          </cell>
          <cell r="E409" t="str">
            <v>UTP Cat.6 4P x 1열</v>
          </cell>
          <cell r="F409" t="str">
            <v>0.5+2</v>
          </cell>
          <cell r="G409">
            <v>2.5</v>
          </cell>
          <cell r="H409" t="str">
            <v>m</v>
          </cell>
          <cell r="M409">
            <v>2.5</v>
          </cell>
        </row>
        <row r="410">
          <cell r="C410">
            <v>406</v>
          </cell>
        </row>
        <row r="411">
          <cell r="B411">
            <v>1047</v>
          </cell>
          <cell r="C411">
            <v>407</v>
          </cell>
          <cell r="D411" t="str">
            <v>계</v>
          </cell>
          <cell r="I411">
            <v>0</v>
          </cell>
          <cell r="J411">
            <v>0</v>
          </cell>
          <cell r="K411">
            <v>9</v>
          </cell>
          <cell r="L411">
            <v>2.5</v>
          </cell>
          <cell r="M411">
            <v>10.5</v>
          </cell>
          <cell r="N411">
            <v>0</v>
          </cell>
          <cell r="O411">
            <v>0</v>
          </cell>
          <cell r="P411">
            <v>9</v>
          </cell>
          <cell r="Q411">
            <v>1</v>
          </cell>
          <cell r="R411">
            <v>1</v>
          </cell>
          <cell r="S411">
            <v>4</v>
          </cell>
          <cell r="T411">
            <v>1</v>
          </cell>
          <cell r="U411">
            <v>1</v>
          </cell>
          <cell r="V411">
            <v>1</v>
          </cell>
          <cell r="W411">
            <v>1</v>
          </cell>
          <cell r="X411">
            <v>1</v>
          </cell>
          <cell r="Y411">
            <v>1</v>
          </cell>
          <cell r="Z411">
            <v>1</v>
          </cell>
          <cell r="AA411">
            <v>1</v>
          </cell>
          <cell r="AB411">
            <v>1</v>
          </cell>
          <cell r="AC411">
            <v>1</v>
          </cell>
          <cell r="AD411">
            <v>1</v>
          </cell>
          <cell r="AE411">
            <v>1</v>
          </cell>
          <cell r="AF411">
            <v>2</v>
          </cell>
          <cell r="AG411">
            <v>1</v>
          </cell>
          <cell r="AH411">
            <v>1</v>
          </cell>
          <cell r="AI411">
            <v>1</v>
          </cell>
        </row>
        <row r="412">
          <cell r="C412">
            <v>408</v>
          </cell>
        </row>
        <row r="413">
          <cell r="B413">
            <v>2048</v>
          </cell>
          <cell r="C413">
            <v>409</v>
          </cell>
          <cell r="D413" t="str">
            <v>2.48 수지구 신봉동 402-2 (자율방범 초소 삼거리 뒷편 삼거리)</v>
          </cell>
          <cell r="Q413">
            <v>1</v>
          </cell>
          <cell r="R413">
            <v>1</v>
          </cell>
          <cell r="S413">
            <v>4</v>
          </cell>
          <cell r="T413">
            <v>1</v>
          </cell>
          <cell r="U413">
            <v>1</v>
          </cell>
          <cell r="V413">
            <v>1</v>
          </cell>
          <cell r="W413">
            <v>1</v>
          </cell>
          <cell r="X413">
            <v>1</v>
          </cell>
          <cell r="Y413">
            <v>1</v>
          </cell>
          <cell r="Z413">
            <v>1</v>
          </cell>
          <cell r="AA413">
            <v>1</v>
          </cell>
          <cell r="AB413">
            <v>1</v>
          </cell>
          <cell r="AC413">
            <v>1</v>
          </cell>
          <cell r="AD413">
            <v>1</v>
          </cell>
          <cell r="AE413">
            <v>1</v>
          </cell>
          <cell r="AF413">
            <v>2</v>
          </cell>
          <cell r="AG413">
            <v>1</v>
          </cell>
          <cell r="AH413">
            <v>1</v>
          </cell>
          <cell r="AI413">
            <v>1</v>
          </cell>
        </row>
        <row r="414">
          <cell r="C414">
            <v>410</v>
          </cell>
          <cell r="D414" t="str">
            <v>카메라 전원</v>
          </cell>
          <cell r="E414" t="str">
            <v>VCT 1.5sq 2C x 5열</v>
          </cell>
          <cell r="F414" t="str">
            <v>0.5+2.5+6</v>
          </cell>
          <cell r="G414">
            <v>9</v>
          </cell>
          <cell r="H414" t="str">
            <v>m</v>
          </cell>
          <cell r="K414">
            <v>9</v>
          </cell>
        </row>
        <row r="415">
          <cell r="C415">
            <v>411</v>
          </cell>
          <cell r="D415" t="str">
            <v>스피커</v>
          </cell>
          <cell r="E415" t="str">
            <v>SW 2300 x 1</v>
          </cell>
          <cell r="F415" t="str">
            <v>0.5+2</v>
          </cell>
          <cell r="G415">
            <v>2.5</v>
          </cell>
          <cell r="H415" t="str">
            <v>m</v>
          </cell>
          <cell r="L415">
            <v>2.5</v>
          </cell>
        </row>
        <row r="416">
          <cell r="C416">
            <v>412</v>
          </cell>
          <cell r="D416" t="str">
            <v>경광등</v>
          </cell>
          <cell r="E416" t="str">
            <v>UTP Cat.6 4P x 1열</v>
          </cell>
          <cell r="F416" t="str">
            <v>0.5+2.5+5</v>
          </cell>
          <cell r="G416">
            <v>8</v>
          </cell>
          <cell r="H416" t="str">
            <v>m</v>
          </cell>
          <cell r="M416">
            <v>8</v>
          </cell>
        </row>
        <row r="417">
          <cell r="C417">
            <v>413</v>
          </cell>
          <cell r="D417" t="str">
            <v>카메라 통신</v>
          </cell>
          <cell r="E417" t="str">
            <v>UTP Cat.6 4P x 5열</v>
          </cell>
          <cell r="F417" t="str">
            <v>0.5+2.5+6</v>
          </cell>
          <cell r="G417">
            <v>9</v>
          </cell>
          <cell r="H417" t="str">
            <v>m</v>
          </cell>
          <cell r="P417">
            <v>9</v>
          </cell>
        </row>
        <row r="418">
          <cell r="C418">
            <v>414</v>
          </cell>
          <cell r="D418" t="str">
            <v>비상벨</v>
          </cell>
          <cell r="E418" t="str">
            <v>UTP Cat.6 4P x 1열</v>
          </cell>
          <cell r="F418" t="str">
            <v>0.5+2</v>
          </cell>
          <cell r="G418">
            <v>2.5</v>
          </cell>
          <cell r="H418" t="str">
            <v>m</v>
          </cell>
          <cell r="M418">
            <v>2.5</v>
          </cell>
        </row>
        <row r="419">
          <cell r="C419">
            <v>415</v>
          </cell>
        </row>
        <row r="420">
          <cell r="B420">
            <v>1048</v>
          </cell>
          <cell r="C420">
            <v>416</v>
          </cell>
          <cell r="D420" t="str">
            <v>계</v>
          </cell>
          <cell r="I420">
            <v>0</v>
          </cell>
          <cell r="J420">
            <v>0</v>
          </cell>
          <cell r="K420">
            <v>9</v>
          </cell>
          <cell r="L420">
            <v>2.5</v>
          </cell>
          <cell r="M420">
            <v>10.5</v>
          </cell>
          <cell r="N420">
            <v>0</v>
          </cell>
          <cell r="O420">
            <v>0</v>
          </cell>
          <cell r="P420">
            <v>9</v>
          </cell>
          <cell r="Q420">
            <v>1</v>
          </cell>
          <cell r="R420">
            <v>1</v>
          </cell>
          <cell r="S420">
            <v>4</v>
          </cell>
          <cell r="T420">
            <v>1</v>
          </cell>
          <cell r="U420">
            <v>1</v>
          </cell>
          <cell r="V420">
            <v>1</v>
          </cell>
          <cell r="W420">
            <v>1</v>
          </cell>
          <cell r="X420">
            <v>1</v>
          </cell>
          <cell r="Y420">
            <v>1</v>
          </cell>
          <cell r="Z420">
            <v>1</v>
          </cell>
          <cell r="AA420">
            <v>1</v>
          </cell>
          <cell r="AB420">
            <v>1</v>
          </cell>
          <cell r="AC420">
            <v>1</v>
          </cell>
          <cell r="AD420">
            <v>1</v>
          </cell>
          <cell r="AE420">
            <v>1</v>
          </cell>
          <cell r="AF420">
            <v>2</v>
          </cell>
          <cell r="AG420">
            <v>1</v>
          </cell>
          <cell r="AH420">
            <v>1</v>
          </cell>
          <cell r="AI420">
            <v>1</v>
          </cell>
        </row>
        <row r="421">
          <cell r="B421">
            <v>2049</v>
          </cell>
          <cell r="C421">
            <v>417</v>
          </cell>
          <cell r="D421" t="str">
            <v>2.49 수지구 죽전동 1173-2 (MVP 카센타 앞)</v>
          </cell>
          <cell r="Q421">
            <v>1</v>
          </cell>
          <cell r="R421">
            <v>1</v>
          </cell>
          <cell r="S421">
            <v>3</v>
          </cell>
          <cell r="T421">
            <v>1</v>
          </cell>
          <cell r="U421">
            <v>1</v>
          </cell>
          <cell r="V421">
            <v>1</v>
          </cell>
          <cell r="W421">
            <v>1</v>
          </cell>
          <cell r="X421">
            <v>1</v>
          </cell>
          <cell r="Y421">
            <v>1</v>
          </cell>
          <cell r="Z421">
            <v>1</v>
          </cell>
          <cell r="AA421">
            <v>1</v>
          </cell>
          <cell r="AB421">
            <v>1</v>
          </cell>
          <cell r="AC421">
            <v>1</v>
          </cell>
          <cell r="AD421">
            <v>1</v>
          </cell>
          <cell r="AE421">
            <v>1</v>
          </cell>
          <cell r="AF421">
            <v>2</v>
          </cell>
          <cell r="AG421">
            <v>1</v>
          </cell>
          <cell r="AH421">
            <v>1</v>
          </cell>
          <cell r="AI421">
            <v>1</v>
          </cell>
        </row>
        <row r="422">
          <cell r="C422">
            <v>418</v>
          </cell>
          <cell r="D422" t="str">
            <v>카메라 전원</v>
          </cell>
          <cell r="E422" t="str">
            <v>VCT 1.5sq 2C x 4열</v>
          </cell>
          <cell r="F422" t="str">
            <v>0.5+2.5+6</v>
          </cell>
          <cell r="G422">
            <v>9</v>
          </cell>
          <cell r="H422" t="str">
            <v>m</v>
          </cell>
          <cell r="J422">
            <v>9</v>
          </cell>
        </row>
        <row r="423">
          <cell r="C423">
            <v>419</v>
          </cell>
          <cell r="D423" t="str">
            <v>스피커</v>
          </cell>
          <cell r="E423" t="str">
            <v>SW 2300 x 1</v>
          </cell>
          <cell r="F423" t="str">
            <v>0.5+2</v>
          </cell>
          <cell r="G423">
            <v>2.5</v>
          </cell>
          <cell r="H423" t="str">
            <v>m</v>
          </cell>
          <cell r="L423">
            <v>2.5</v>
          </cell>
        </row>
        <row r="424">
          <cell r="C424">
            <v>420</v>
          </cell>
          <cell r="D424" t="str">
            <v>경광등</v>
          </cell>
          <cell r="E424" t="str">
            <v>UTP Cat.6 4P x 1열</v>
          </cell>
          <cell r="F424" t="str">
            <v>0.5+2.5+5</v>
          </cell>
          <cell r="G424">
            <v>8</v>
          </cell>
          <cell r="H424" t="str">
            <v>m</v>
          </cell>
          <cell r="M424">
            <v>8</v>
          </cell>
        </row>
        <row r="425">
          <cell r="C425">
            <v>421</v>
          </cell>
          <cell r="D425" t="str">
            <v>카메라 통신</v>
          </cell>
          <cell r="E425" t="str">
            <v>UTP Cat.6 4P x 4열</v>
          </cell>
          <cell r="F425" t="str">
            <v>0.5+2.5+6</v>
          </cell>
          <cell r="G425">
            <v>9</v>
          </cell>
          <cell r="H425" t="str">
            <v>m</v>
          </cell>
          <cell r="O425">
            <v>9</v>
          </cell>
        </row>
        <row r="426">
          <cell r="C426">
            <v>422</v>
          </cell>
          <cell r="D426" t="str">
            <v>비상벨</v>
          </cell>
          <cell r="E426" t="str">
            <v>UTP Cat.6 4P x 1열</v>
          </cell>
          <cell r="F426" t="str">
            <v>0.5+2</v>
          </cell>
          <cell r="G426">
            <v>2.5</v>
          </cell>
          <cell r="H426" t="str">
            <v>m</v>
          </cell>
          <cell r="M426">
            <v>2.5</v>
          </cell>
        </row>
        <row r="427">
          <cell r="C427">
            <v>423</v>
          </cell>
        </row>
        <row r="428">
          <cell r="B428">
            <v>1049</v>
          </cell>
          <cell r="C428">
            <v>424</v>
          </cell>
          <cell r="D428" t="str">
            <v>계</v>
          </cell>
          <cell r="I428">
            <v>0</v>
          </cell>
          <cell r="J428">
            <v>9</v>
          </cell>
          <cell r="K428">
            <v>0</v>
          </cell>
          <cell r="L428">
            <v>2.5</v>
          </cell>
          <cell r="M428">
            <v>10.5</v>
          </cell>
          <cell r="N428">
            <v>0</v>
          </cell>
          <cell r="O428">
            <v>9</v>
          </cell>
          <cell r="P428">
            <v>0</v>
          </cell>
          <cell r="Q428">
            <v>1</v>
          </cell>
          <cell r="R428">
            <v>1</v>
          </cell>
          <cell r="S428">
            <v>3</v>
          </cell>
          <cell r="T428">
            <v>1</v>
          </cell>
          <cell r="U428">
            <v>1</v>
          </cell>
          <cell r="V428">
            <v>1</v>
          </cell>
          <cell r="W428">
            <v>1</v>
          </cell>
          <cell r="X428">
            <v>1</v>
          </cell>
          <cell r="Y428">
            <v>1</v>
          </cell>
          <cell r="Z428">
            <v>1</v>
          </cell>
          <cell r="AA428">
            <v>1</v>
          </cell>
          <cell r="AB428">
            <v>1</v>
          </cell>
          <cell r="AC428">
            <v>1</v>
          </cell>
          <cell r="AD428">
            <v>1</v>
          </cell>
          <cell r="AE428">
            <v>1</v>
          </cell>
          <cell r="AF428">
            <v>2</v>
          </cell>
          <cell r="AG428">
            <v>1</v>
          </cell>
          <cell r="AH428">
            <v>1</v>
          </cell>
          <cell r="AI428">
            <v>1</v>
          </cell>
        </row>
        <row r="429">
          <cell r="C429">
            <v>425</v>
          </cell>
        </row>
        <row r="430">
          <cell r="B430">
            <v>2050</v>
          </cell>
          <cell r="C430">
            <v>426</v>
          </cell>
          <cell r="D430" t="str">
            <v>2.50 수지구 죽전동 1196 (죽전새터공원)</v>
          </cell>
          <cell r="Q430">
            <v>1</v>
          </cell>
          <cell r="R430">
            <v>1</v>
          </cell>
          <cell r="S430">
            <v>3</v>
          </cell>
          <cell r="T430">
            <v>1</v>
          </cell>
          <cell r="U430">
            <v>1</v>
          </cell>
          <cell r="V430">
            <v>1</v>
          </cell>
          <cell r="W430">
            <v>1</v>
          </cell>
          <cell r="X430">
            <v>1</v>
          </cell>
          <cell r="Y430">
            <v>1</v>
          </cell>
          <cell r="Z430">
            <v>1</v>
          </cell>
          <cell r="AA430">
            <v>1</v>
          </cell>
          <cell r="AB430">
            <v>1</v>
          </cell>
          <cell r="AC430">
            <v>1</v>
          </cell>
          <cell r="AD430">
            <v>1</v>
          </cell>
          <cell r="AE430">
            <v>1</v>
          </cell>
          <cell r="AF430">
            <v>2</v>
          </cell>
          <cell r="AG430">
            <v>1</v>
          </cell>
          <cell r="AH430">
            <v>1</v>
          </cell>
          <cell r="AI430">
            <v>1</v>
          </cell>
        </row>
        <row r="431">
          <cell r="C431">
            <v>427</v>
          </cell>
          <cell r="D431" t="str">
            <v>카메라 전원</v>
          </cell>
          <cell r="E431" t="str">
            <v>VCT 1.5sq 2C x 4열</v>
          </cell>
          <cell r="F431" t="str">
            <v>0.5+2.5+6</v>
          </cell>
          <cell r="G431">
            <v>9</v>
          </cell>
          <cell r="H431" t="str">
            <v>m</v>
          </cell>
          <cell r="J431">
            <v>9</v>
          </cell>
        </row>
        <row r="432">
          <cell r="C432">
            <v>428</v>
          </cell>
          <cell r="D432" t="str">
            <v>스피커</v>
          </cell>
          <cell r="E432" t="str">
            <v>SW 2300 x 1</v>
          </cell>
          <cell r="F432" t="str">
            <v>0.5+2</v>
          </cell>
          <cell r="G432">
            <v>2.5</v>
          </cell>
          <cell r="H432" t="str">
            <v>m</v>
          </cell>
          <cell r="L432">
            <v>2.5</v>
          </cell>
        </row>
        <row r="433">
          <cell r="C433">
            <v>429</v>
          </cell>
          <cell r="D433" t="str">
            <v>경광등</v>
          </cell>
          <cell r="E433" t="str">
            <v>UTP Cat.6 4P x 1열</v>
          </cell>
          <cell r="F433" t="str">
            <v>0.5+2.5+5</v>
          </cell>
          <cell r="G433">
            <v>8</v>
          </cell>
          <cell r="H433" t="str">
            <v>m</v>
          </cell>
          <cell r="M433">
            <v>8</v>
          </cell>
        </row>
        <row r="434">
          <cell r="C434">
            <v>430</v>
          </cell>
          <cell r="D434" t="str">
            <v>카메라 통신</v>
          </cell>
          <cell r="E434" t="str">
            <v>UTP Cat.6 4P x 4열</v>
          </cell>
          <cell r="F434" t="str">
            <v>0.5+2.5+6</v>
          </cell>
          <cell r="G434">
            <v>9</v>
          </cell>
          <cell r="H434" t="str">
            <v>m</v>
          </cell>
          <cell r="O434">
            <v>9</v>
          </cell>
        </row>
        <row r="435">
          <cell r="C435">
            <v>431</v>
          </cell>
          <cell r="D435" t="str">
            <v>비상벨</v>
          </cell>
          <cell r="E435" t="str">
            <v>UTP Cat.6 4P x 1열</v>
          </cell>
          <cell r="F435" t="str">
            <v>0.5+2</v>
          </cell>
          <cell r="G435">
            <v>2.5</v>
          </cell>
          <cell r="H435" t="str">
            <v>m</v>
          </cell>
          <cell r="M435">
            <v>2.5</v>
          </cell>
        </row>
        <row r="436">
          <cell r="C436">
            <v>432</v>
          </cell>
        </row>
        <row r="437">
          <cell r="B437">
            <v>1050</v>
          </cell>
          <cell r="C437">
            <v>433</v>
          </cell>
          <cell r="D437" t="str">
            <v>계</v>
          </cell>
          <cell r="I437">
            <v>0</v>
          </cell>
          <cell r="J437">
            <v>9</v>
          </cell>
          <cell r="K437">
            <v>0</v>
          </cell>
          <cell r="L437">
            <v>2.5</v>
          </cell>
          <cell r="M437">
            <v>10.5</v>
          </cell>
          <cell r="N437">
            <v>0</v>
          </cell>
          <cell r="O437">
            <v>9</v>
          </cell>
          <cell r="P437">
            <v>0</v>
          </cell>
          <cell r="Q437">
            <v>1</v>
          </cell>
          <cell r="R437">
            <v>1</v>
          </cell>
          <cell r="S437">
            <v>3</v>
          </cell>
          <cell r="T437">
            <v>1</v>
          </cell>
          <cell r="U437">
            <v>1</v>
          </cell>
          <cell r="V437">
            <v>1</v>
          </cell>
          <cell r="W437">
            <v>1</v>
          </cell>
          <cell r="X437">
            <v>1</v>
          </cell>
          <cell r="Y437">
            <v>1</v>
          </cell>
          <cell r="Z437">
            <v>1</v>
          </cell>
          <cell r="AA437">
            <v>1</v>
          </cell>
          <cell r="AB437">
            <v>1</v>
          </cell>
          <cell r="AC437">
            <v>1</v>
          </cell>
          <cell r="AD437">
            <v>1</v>
          </cell>
          <cell r="AE437">
            <v>1</v>
          </cell>
          <cell r="AF437">
            <v>2</v>
          </cell>
          <cell r="AG437">
            <v>1</v>
          </cell>
          <cell r="AH437">
            <v>1</v>
          </cell>
          <cell r="AI437">
            <v>1</v>
          </cell>
        </row>
        <row r="438">
          <cell r="C438">
            <v>434</v>
          </cell>
        </row>
        <row r="439">
          <cell r="B439">
            <v>2051</v>
          </cell>
          <cell r="C439">
            <v>435</v>
          </cell>
          <cell r="D439" t="str">
            <v>2.51 기흥구 보정동 1341 이마트 뒷편 탄천2교 앞 사거리, 1289 푸르네공원</v>
          </cell>
          <cell r="Q439">
            <v>1</v>
          </cell>
          <cell r="R439">
            <v>1</v>
          </cell>
          <cell r="S439">
            <v>4</v>
          </cell>
          <cell r="T439">
            <v>1</v>
          </cell>
          <cell r="U439">
            <v>1</v>
          </cell>
          <cell r="V439">
            <v>1</v>
          </cell>
          <cell r="W439">
            <v>1</v>
          </cell>
          <cell r="X439">
            <v>1</v>
          </cell>
          <cell r="Y439">
            <v>1</v>
          </cell>
          <cell r="Z439">
            <v>1</v>
          </cell>
          <cell r="AA439">
            <v>1</v>
          </cell>
          <cell r="AB439">
            <v>1</v>
          </cell>
          <cell r="AC439">
            <v>1</v>
          </cell>
          <cell r="AD439">
            <v>1</v>
          </cell>
          <cell r="AE439">
            <v>1</v>
          </cell>
          <cell r="AF439">
            <v>2</v>
          </cell>
          <cell r="AG439">
            <v>1</v>
          </cell>
          <cell r="AH439">
            <v>1</v>
          </cell>
          <cell r="AI439">
            <v>1</v>
          </cell>
        </row>
        <row r="440">
          <cell r="C440">
            <v>436</v>
          </cell>
          <cell r="D440" t="str">
            <v>카메라 전원</v>
          </cell>
          <cell r="E440" t="str">
            <v>VCT 1.5sq 2C x 5열</v>
          </cell>
          <cell r="F440" t="str">
            <v>0.5+2.5+6</v>
          </cell>
          <cell r="G440">
            <v>9</v>
          </cell>
          <cell r="H440" t="str">
            <v>m</v>
          </cell>
          <cell r="K440">
            <v>9</v>
          </cell>
        </row>
        <row r="441">
          <cell r="C441">
            <v>437</v>
          </cell>
          <cell r="D441" t="str">
            <v>스피커</v>
          </cell>
          <cell r="E441" t="str">
            <v>SW 2300 x 1</v>
          </cell>
          <cell r="F441" t="str">
            <v>0.5+2</v>
          </cell>
          <cell r="G441">
            <v>2.5</v>
          </cell>
          <cell r="H441" t="str">
            <v>m</v>
          </cell>
          <cell r="L441">
            <v>2.5</v>
          </cell>
        </row>
        <row r="442">
          <cell r="C442">
            <v>438</v>
          </cell>
          <cell r="D442" t="str">
            <v>경광등</v>
          </cell>
          <cell r="E442" t="str">
            <v>UTP Cat.6 4P x 1열</v>
          </cell>
          <cell r="F442" t="str">
            <v>0.5+2.5+5</v>
          </cell>
          <cell r="G442">
            <v>8</v>
          </cell>
          <cell r="H442" t="str">
            <v>m</v>
          </cell>
          <cell r="M442">
            <v>8</v>
          </cell>
        </row>
        <row r="443">
          <cell r="C443">
            <v>439</v>
          </cell>
          <cell r="D443" t="str">
            <v>카메라 통신</v>
          </cell>
          <cell r="E443" t="str">
            <v>UTP Cat.6 4P x 5열</v>
          </cell>
          <cell r="F443" t="str">
            <v>0.5+2.5+6</v>
          </cell>
          <cell r="G443">
            <v>9</v>
          </cell>
          <cell r="H443" t="str">
            <v>m</v>
          </cell>
          <cell r="P443">
            <v>9</v>
          </cell>
        </row>
        <row r="444">
          <cell r="C444">
            <v>440</v>
          </cell>
          <cell r="D444" t="str">
            <v>비상벨</v>
          </cell>
          <cell r="E444" t="str">
            <v>UTP Cat.6 4P x 1열</v>
          </cell>
          <cell r="F444" t="str">
            <v>0.5+2</v>
          </cell>
          <cell r="G444">
            <v>2.5</v>
          </cell>
          <cell r="H444" t="str">
            <v>m</v>
          </cell>
          <cell r="M444">
            <v>2.5</v>
          </cell>
        </row>
        <row r="445">
          <cell r="C445">
            <v>441</v>
          </cell>
        </row>
        <row r="446">
          <cell r="B446">
            <v>1051</v>
          </cell>
          <cell r="C446">
            <v>442</v>
          </cell>
          <cell r="D446" t="str">
            <v>계</v>
          </cell>
          <cell r="I446">
            <v>0</v>
          </cell>
          <cell r="J446">
            <v>0</v>
          </cell>
          <cell r="K446">
            <v>9</v>
          </cell>
          <cell r="L446">
            <v>2.5</v>
          </cell>
          <cell r="M446">
            <v>10.5</v>
          </cell>
          <cell r="N446">
            <v>0</v>
          </cell>
          <cell r="O446">
            <v>0</v>
          </cell>
          <cell r="P446">
            <v>9</v>
          </cell>
          <cell r="Q446">
            <v>1</v>
          </cell>
          <cell r="R446">
            <v>1</v>
          </cell>
          <cell r="S446">
            <v>4</v>
          </cell>
          <cell r="T446">
            <v>1</v>
          </cell>
          <cell r="U446">
            <v>1</v>
          </cell>
          <cell r="V446">
            <v>1</v>
          </cell>
          <cell r="W446">
            <v>1</v>
          </cell>
          <cell r="X446">
            <v>1</v>
          </cell>
          <cell r="Y446">
            <v>1</v>
          </cell>
          <cell r="Z446">
            <v>1</v>
          </cell>
          <cell r="AA446">
            <v>1</v>
          </cell>
          <cell r="AB446">
            <v>1</v>
          </cell>
          <cell r="AC446">
            <v>1</v>
          </cell>
          <cell r="AD446">
            <v>1</v>
          </cell>
          <cell r="AE446">
            <v>1</v>
          </cell>
          <cell r="AF446">
            <v>2</v>
          </cell>
          <cell r="AG446">
            <v>1</v>
          </cell>
          <cell r="AH446">
            <v>1</v>
          </cell>
          <cell r="AI446">
            <v>1</v>
          </cell>
        </row>
        <row r="447">
          <cell r="B447">
            <v>2052</v>
          </cell>
          <cell r="C447">
            <v>443</v>
          </cell>
          <cell r="D447" t="str">
            <v>2.52 수지구 죽전동 1246-8 (대일초교 앞 빌라)</v>
          </cell>
          <cell r="Q447">
            <v>1</v>
          </cell>
          <cell r="R447">
            <v>1</v>
          </cell>
          <cell r="S447">
            <v>3</v>
          </cell>
          <cell r="T447">
            <v>1</v>
          </cell>
          <cell r="U447">
            <v>1</v>
          </cell>
          <cell r="V447">
            <v>1</v>
          </cell>
          <cell r="W447">
            <v>1</v>
          </cell>
          <cell r="X447">
            <v>1</v>
          </cell>
          <cell r="Y447">
            <v>1</v>
          </cell>
          <cell r="Z447">
            <v>1</v>
          </cell>
          <cell r="AA447">
            <v>1</v>
          </cell>
          <cell r="AB447">
            <v>1</v>
          </cell>
          <cell r="AC447">
            <v>1</v>
          </cell>
          <cell r="AD447">
            <v>1</v>
          </cell>
          <cell r="AE447">
            <v>1</v>
          </cell>
          <cell r="AF447">
            <v>2</v>
          </cell>
          <cell r="AG447">
            <v>1</v>
          </cell>
          <cell r="AH447">
            <v>1</v>
          </cell>
          <cell r="AI447">
            <v>1</v>
          </cell>
        </row>
        <row r="448">
          <cell r="C448">
            <v>444</v>
          </cell>
          <cell r="D448" t="str">
            <v>카메라 전원</v>
          </cell>
          <cell r="E448" t="str">
            <v>VCT 1.5sq 2C x 4열</v>
          </cell>
          <cell r="F448" t="str">
            <v>0.5+2.5+6</v>
          </cell>
          <cell r="G448">
            <v>9</v>
          </cell>
          <cell r="H448" t="str">
            <v>m</v>
          </cell>
          <cell r="J448">
            <v>9</v>
          </cell>
        </row>
        <row r="449">
          <cell r="C449">
            <v>445</v>
          </cell>
          <cell r="D449" t="str">
            <v>스피커</v>
          </cell>
          <cell r="E449" t="str">
            <v>SW 2300 x 1</v>
          </cell>
          <cell r="F449" t="str">
            <v>0.5+2</v>
          </cell>
          <cell r="G449">
            <v>2.5</v>
          </cell>
          <cell r="H449" t="str">
            <v>m</v>
          </cell>
          <cell r="L449">
            <v>2.5</v>
          </cell>
        </row>
        <row r="450">
          <cell r="C450">
            <v>446</v>
          </cell>
          <cell r="D450" t="str">
            <v>경광등</v>
          </cell>
          <cell r="E450" t="str">
            <v>UTP Cat.6 4P x 1열</v>
          </cell>
          <cell r="F450" t="str">
            <v>0.5+2.5+5</v>
          </cell>
          <cell r="G450">
            <v>8</v>
          </cell>
          <cell r="H450" t="str">
            <v>m</v>
          </cell>
          <cell r="M450">
            <v>8</v>
          </cell>
        </row>
        <row r="451">
          <cell r="C451">
            <v>447</v>
          </cell>
          <cell r="D451" t="str">
            <v>카메라 통신</v>
          </cell>
          <cell r="E451" t="str">
            <v>UTP Cat.6 4P x 4열</v>
          </cell>
          <cell r="F451" t="str">
            <v>0.5+2.5+6</v>
          </cell>
          <cell r="G451">
            <v>9</v>
          </cell>
          <cell r="H451" t="str">
            <v>m</v>
          </cell>
          <cell r="O451">
            <v>9</v>
          </cell>
        </row>
        <row r="452">
          <cell r="C452">
            <v>448</v>
          </cell>
          <cell r="D452" t="str">
            <v>비상벨</v>
          </cell>
          <cell r="E452" t="str">
            <v>UTP Cat.6 4P x 1열</v>
          </cell>
          <cell r="F452" t="str">
            <v>0.5+2</v>
          </cell>
          <cell r="G452">
            <v>2.5</v>
          </cell>
          <cell r="H452" t="str">
            <v>m</v>
          </cell>
          <cell r="M452">
            <v>2.5</v>
          </cell>
        </row>
        <row r="453">
          <cell r="C453">
            <v>449</v>
          </cell>
        </row>
        <row r="454">
          <cell r="B454">
            <v>1052</v>
          </cell>
          <cell r="C454">
            <v>450</v>
          </cell>
          <cell r="D454" t="str">
            <v>계</v>
          </cell>
          <cell r="I454">
            <v>0</v>
          </cell>
          <cell r="J454">
            <v>9</v>
          </cell>
          <cell r="K454">
            <v>0</v>
          </cell>
          <cell r="L454">
            <v>2.5</v>
          </cell>
          <cell r="M454">
            <v>10.5</v>
          </cell>
          <cell r="N454">
            <v>0</v>
          </cell>
          <cell r="O454">
            <v>9</v>
          </cell>
          <cell r="P454">
            <v>0</v>
          </cell>
          <cell r="Q454">
            <v>1</v>
          </cell>
          <cell r="R454">
            <v>1</v>
          </cell>
          <cell r="S454">
            <v>3</v>
          </cell>
          <cell r="T454">
            <v>1</v>
          </cell>
          <cell r="U454">
            <v>1</v>
          </cell>
          <cell r="V454">
            <v>1</v>
          </cell>
          <cell r="W454">
            <v>1</v>
          </cell>
          <cell r="X454">
            <v>1</v>
          </cell>
          <cell r="Y454">
            <v>1</v>
          </cell>
          <cell r="Z454">
            <v>1</v>
          </cell>
          <cell r="AA454">
            <v>1</v>
          </cell>
          <cell r="AB454">
            <v>1</v>
          </cell>
          <cell r="AC454">
            <v>1</v>
          </cell>
          <cell r="AD454">
            <v>1</v>
          </cell>
          <cell r="AE454">
            <v>1</v>
          </cell>
          <cell r="AF454">
            <v>2</v>
          </cell>
          <cell r="AG454">
            <v>1</v>
          </cell>
          <cell r="AH454">
            <v>1</v>
          </cell>
          <cell r="AI454">
            <v>1</v>
          </cell>
        </row>
        <row r="455">
          <cell r="C455">
            <v>451</v>
          </cell>
        </row>
        <row r="456">
          <cell r="B456">
            <v>2053</v>
          </cell>
          <cell r="C456">
            <v>452</v>
          </cell>
          <cell r="D456" t="str">
            <v>2.53 수지구 죽전동 1070-9 (죽전1동 죽전체육공원입구)</v>
          </cell>
          <cell r="Q456">
            <v>1</v>
          </cell>
          <cell r="R456">
            <v>1</v>
          </cell>
          <cell r="S456">
            <v>4</v>
          </cell>
          <cell r="T456">
            <v>1</v>
          </cell>
          <cell r="U456">
            <v>1</v>
          </cell>
          <cell r="V456">
            <v>1</v>
          </cell>
          <cell r="W456">
            <v>1</v>
          </cell>
          <cell r="X456">
            <v>1</v>
          </cell>
          <cell r="Y456">
            <v>1</v>
          </cell>
          <cell r="Z456">
            <v>1</v>
          </cell>
          <cell r="AA456">
            <v>1</v>
          </cell>
          <cell r="AB456">
            <v>1</v>
          </cell>
          <cell r="AC456">
            <v>1</v>
          </cell>
          <cell r="AD456">
            <v>1</v>
          </cell>
          <cell r="AE456">
            <v>1</v>
          </cell>
          <cell r="AF456">
            <v>2</v>
          </cell>
          <cell r="AG456">
            <v>1</v>
          </cell>
          <cell r="AH456">
            <v>1</v>
          </cell>
          <cell r="AI456">
            <v>1</v>
          </cell>
        </row>
        <row r="457">
          <cell r="C457">
            <v>453</v>
          </cell>
          <cell r="D457" t="str">
            <v>카메라 전원</v>
          </cell>
          <cell r="E457" t="str">
            <v>VCT 1.5sq 2C x 5열</v>
          </cell>
          <cell r="F457" t="str">
            <v>0.5+2.5+4</v>
          </cell>
          <cell r="G457">
            <v>7</v>
          </cell>
          <cell r="H457" t="str">
            <v>m</v>
          </cell>
          <cell r="K457">
            <v>7</v>
          </cell>
        </row>
        <row r="458">
          <cell r="C458">
            <v>454</v>
          </cell>
          <cell r="D458" t="str">
            <v>스피커</v>
          </cell>
          <cell r="E458" t="str">
            <v>SW 2300 x 1</v>
          </cell>
          <cell r="F458" t="str">
            <v>0.5+2</v>
          </cell>
          <cell r="G458">
            <v>2.5</v>
          </cell>
          <cell r="H458" t="str">
            <v>m</v>
          </cell>
          <cell r="L458">
            <v>2.5</v>
          </cell>
        </row>
        <row r="459">
          <cell r="C459">
            <v>455</v>
          </cell>
          <cell r="D459" t="str">
            <v>경광등</v>
          </cell>
          <cell r="E459" t="str">
            <v>UTP Cat.6 4P x 1열</v>
          </cell>
          <cell r="F459" t="str">
            <v>0.5+2.5+3</v>
          </cell>
          <cell r="G459">
            <v>6</v>
          </cell>
          <cell r="H459" t="str">
            <v>m</v>
          </cell>
          <cell r="M459">
            <v>6</v>
          </cell>
        </row>
        <row r="460">
          <cell r="C460">
            <v>456</v>
          </cell>
          <cell r="D460" t="str">
            <v>카메라 통신</v>
          </cell>
          <cell r="E460" t="str">
            <v>UTP Cat.6 4P x 5열</v>
          </cell>
          <cell r="F460" t="str">
            <v>0.5+2.5+4</v>
          </cell>
          <cell r="G460">
            <v>7</v>
          </cell>
          <cell r="H460" t="str">
            <v>m</v>
          </cell>
          <cell r="P460">
            <v>7</v>
          </cell>
        </row>
        <row r="461">
          <cell r="C461">
            <v>457</v>
          </cell>
          <cell r="D461" t="str">
            <v>비상벨</v>
          </cell>
          <cell r="E461" t="str">
            <v>UTP Cat.6 4P x 1열</v>
          </cell>
          <cell r="F461" t="str">
            <v>0.5+2</v>
          </cell>
          <cell r="G461">
            <v>2.5</v>
          </cell>
          <cell r="H461" t="str">
            <v>m</v>
          </cell>
          <cell r="M461">
            <v>2.5</v>
          </cell>
        </row>
        <row r="462">
          <cell r="C462">
            <v>458</v>
          </cell>
        </row>
        <row r="463">
          <cell r="B463">
            <v>1053</v>
          </cell>
          <cell r="C463">
            <v>459</v>
          </cell>
          <cell r="D463" t="str">
            <v>계</v>
          </cell>
          <cell r="I463">
            <v>0</v>
          </cell>
          <cell r="J463">
            <v>0</v>
          </cell>
          <cell r="K463">
            <v>7</v>
          </cell>
          <cell r="L463">
            <v>2.5</v>
          </cell>
          <cell r="M463">
            <v>8.5</v>
          </cell>
          <cell r="N463">
            <v>0</v>
          </cell>
          <cell r="O463">
            <v>0</v>
          </cell>
          <cell r="P463">
            <v>7</v>
          </cell>
          <cell r="Q463">
            <v>1</v>
          </cell>
          <cell r="R463">
            <v>1</v>
          </cell>
          <cell r="S463">
            <v>4</v>
          </cell>
          <cell r="T463">
            <v>1</v>
          </cell>
          <cell r="U463">
            <v>1</v>
          </cell>
          <cell r="V463">
            <v>1</v>
          </cell>
          <cell r="W463">
            <v>1</v>
          </cell>
          <cell r="X463">
            <v>1</v>
          </cell>
          <cell r="Y463">
            <v>1</v>
          </cell>
          <cell r="Z463">
            <v>1</v>
          </cell>
          <cell r="AA463">
            <v>1</v>
          </cell>
          <cell r="AB463">
            <v>1</v>
          </cell>
          <cell r="AC463">
            <v>1</v>
          </cell>
          <cell r="AD463">
            <v>1</v>
          </cell>
          <cell r="AE463">
            <v>1</v>
          </cell>
          <cell r="AF463">
            <v>2</v>
          </cell>
          <cell r="AG463">
            <v>1</v>
          </cell>
          <cell r="AH463">
            <v>1</v>
          </cell>
          <cell r="AI463">
            <v>1</v>
          </cell>
        </row>
        <row r="464">
          <cell r="C464">
            <v>460</v>
          </cell>
        </row>
        <row r="465">
          <cell r="B465">
            <v>2054</v>
          </cell>
          <cell r="C465">
            <v>461</v>
          </cell>
          <cell r="D465" t="str">
            <v>2.54 수지구 죽전동 856 (충성교회 앞)</v>
          </cell>
          <cell r="Q465">
            <v>1</v>
          </cell>
          <cell r="R465">
            <v>1</v>
          </cell>
          <cell r="S465">
            <v>3</v>
          </cell>
          <cell r="T465">
            <v>1</v>
          </cell>
          <cell r="U465">
            <v>1</v>
          </cell>
          <cell r="V465">
            <v>1</v>
          </cell>
          <cell r="W465">
            <v>1</v>
          </cell>
          <cell r="X465">
            <v>1</v>
          </cell>
          <cell r="Y465">
            <v>1</v>
          </cell>
          <cell r="Z465">
            <v>1</v>
          </cell>
          <cell r="AA465">
            <v>1</v>
          </cell>
          <cell r="AB465">
            <v>1</v>
          </cell>
          <cell r="AC465">
            <v>1</v>
          </cell>
          <cell r="AD465">
            <v>1</v>
          </cell>
          <cell r="AE465">
            <v>1</v>
          </cell>
          <cell r="AF465">
            <v>2</v>
          </cell>
          <cell r="AG465">
            <v>1</v>
          </cell>
          <cell r="AH465">
            <v>1</v>
          </cell>
          <cell r="AI465">
            <v>1</v>
          </cell>
        </row>
        <row r="466">
          <cell r="C466">
            <v>462</v>
          </cell>
          <cell r="D466" t="str">
            <v>카메라 전원</v>
          </cell>
          <cell r="E466" t="str">
            <v>VCT 1.5sq 2C x 4열</v>
          </cell>
          <cell r="F466" t="str">
            <v>0.5+2.5+6</v>
          </cell>
          <cell r="G466">
            <v>9</v>
          </cell>
          <cell r="H466" t="str">
            <v>m</v>
          </cell>
          <cell r="J466">
            <v>9</v>
          </cell>
        </row>
        <row r="467">
          <cell r="C467">
            <v>463</v>
          </cell>
          <cell r="D467" t="str">
            <v>스피커</v>
          </cell>
          <cell r="E467" t="str">
            <v>SW 2300 x 1</v>
          </cell>
          <cell r="F467" t="str">
            <v>0.5+2</v>
          </cell>
          <cell r="G467">
            <v>2.5</v>
          </cell>
          <cell r="H467" t="str">
            <v>m</v>
          </cell>
          <cell r="L467">
            <v>2.5</v>
          </cell>
        </row>
        <row r="468">
          <cell r="C468">
            <v>464</v>
          </cell>
          <cell r="D468" t="str">
            <v>경광등</v>
          </cell>
          <cell r="E468" t="str">
            <v>UTP Cat.6 4P x 1열</v>
          </cell>
          <cell r="F468" t="str">
            <v>0.5+2.5+5</v>
          </cell>
          <cell r="G468">
            <v>8</v>
          </cell>
          <cell r="H468" t="str">
            <v>m</v>
          </cell>
          <cell r="M468">
            <v>8</v>
          </cell>
        </row>
        <row r="469">
          <cell r="C469">
            <v>465</v>
          </cell>
          <cell r="D469" t="str">
            <v>카메라 통신</v>
          </cell>
          <cell r="E469" t="str">
            <v>UTP Cat.6 4P x 4열</v>
          </cell>
          <cell r="F469" t="str">
            <v>0.5+2.5+6</v>
          </cell>
          <cell r="G469">
            <v>9</v>
          </cell>
          <cell r="H469" t="str">
            <v>m</v>
          </cell>
          <cell r="O469">
            <v>9</v>
          </cell>
        </row>
        <row r="470">
          <cell r="C470">
            <v>466</v>
          </cell>
          <cell r="D470" t="str">
            <v>비상벨</v>
          </cell>
          <cell r="E470" t="str">
            <v>UTP Cat.6 4P x 1열</v>
          </cell>
          <cell r="F470" t="str">
            <v>0.5+2</v>
          </cell>
          <cell r="G470">
            <v>2.5</v>
          </cell>
          <cell r="H470" t="str">
            <v>m</v>
          </cell>
          <cell r="M470">
            <v>2.5</v>
          </cell>
        </row>
        <row r="471">
          <cell r="C471">
            <v>467</v>
          </cell>
        </row>
        <row r="472">
          <cell r="B472">
            <v>1054</v>
          </cell>
          <cell r="C472">
            <v>468</v>
          </cell>
          <cell r="D472" t="str">
            <v>계</v>
          </cell>
          <cell r="I472">
            <v>0</v>
          </cell>
          <cell r="J472">
            <v>9</v>
          </cell>
          <cell r="K472">
            <v>0</v>
          </cell>
          <cell r="L472">
            <v>2.5</v>
          </cell>
          <cell r="M472">
            <v>10.5</v>
          </cell>
          <cell r="N472">
            <v>0</v>
          </cell>
          <cell r="O472">
            <v>9</v>
          </cell>
          <cell r="P472">
            <v>0</v>
          </cell>
          <cell r="Q472">
            <v>1</v>
          </cell>
          <cell r="R472">
            <v>1</v>
          </cell>
          <cell r="S472">
            <v>3</v>
          </cell>
          <cell r="T472">
            <v>1</v>
          </cell>
          <cell r="U472">
            <v>1</v>
          </cell>
          <cell r="V472">
            <v>1</v>
          </cell>
          <cell r="W472">
            <v>1</v>
          </cell>
          <cell r="X472">
            <v>1</v>
          </cell>
          <cell r="Y472">
            <v>1</v>
          </cell>
          <cell r="Z472">
            <v>1</v>
          </cell>
          <cell r="AA472">
            <v>1</v>
          </cell>
          <cell r="AB472">
            <v>1</v>
          </cell>
          <cell r="AC472">
            <v>1</v>
          </cell>
          <cell r="AD472">
            <v>1</v>
          </cell>
          <cell r="AE472">
            <v>1</v>
          </cell>
          <cell r="AF472">
            <v>2</v>
          </cell>
          <cell r="AG472">
            <v>1</v>
          </cell>
          <cell r="AH472">
            <v>1</v>
          </cell>
          <cell r="AI472">
            <v>1</v>
          </cell>
        </row>
        <row r="473">
          <cell r="B473">
            <v>2055</v>
          </cell>
          <cell r="C473">
            <v>469</v>
          </cell>
          <cell r="D473" t="str">
            <v>2.55 수지구 풍덕천동 551-5 거북상가 앞, 수지초 방향</v>
          </cell>
          <cell r="Q473">
            <v>1</v>
          </cell>
          <cell r="R473">
            <v>1</v>
          </cell>
          <cell r="S473">
            <v>4</v>
          </cell>
          <cell r="T473">
            <v>1</v>
          </cell>
          <cell r="U473">
            <v>1</v>
          </cell>
          <cell r="V473">
            <v>1</v>
          </cell>
          <cell r="W473">
            <v>1</v>
          </cell>
          <cell r="X473">
            <v>1</v>
          </cell>
          <cell r="Y473">
            <v>1</v>
          </cell>
          <cell r="Z473">
            <v>1</v>
          </cell>
          <cell r="AA473">
            <v>1</v>
          </cell>
          <cell r="AB473">
            <v>1</v>
          </cell>
          <cell r="AC473">
            <v>1</v>
          </cell>
          <cell r="AD473">
            <v>1</v>
          </cell>
          <cell r="AE473">
            <v>1</v>
          </cell>
          <cell r="AF473">
            <v>2</v>
          </cell>
          <cell r="AG473">
            <v>1</v>
          </cell>
          <cell r="AH473">
            <v>1</v>
          </cell>
          <cell r="AI473">
            <v>1</v>
          </cell>
        </row>
        <row r="474">
          <cell r="C474">
            <v>470</v>
          </cell>
          <cell r="D474" t="str">
            <v>카메라 전원</v>
          </cell>
          <cell r="E474" t="str">
            <v>VCT 1.5sq 2C x 5열</v>
          </cell>
          <cell r="F474" t="str">
            <v>0.5+2.5+6</v>
          </cell>
          <cell r="G474">
            <v>9</v>
          </cell>
          <cell r="H474" t="str">
            <v>m</v>
          </cell>
          <cell r="K474">
            <v>9</v>
          </cell>
        </row>
        <row r="475">
          <cell r="C475">
            <v>471</v>
          </cell>
          <cell r="D475" t="str">
            <v>스피커</v>
          </cell>
          <cell r="E475" t="str">
            <v>SW 2300 x 1</v>
          </cell>
          <cell r="F475" t="str">
            <v>0.5+2</v>
          </cell>
          <cell r="G475">
            <v>2.5</v>
          </cell>
          <cell r="H475" t="str">
            <v>m</v>
          </cell>
          <cell r="L475">
            <v>2.5</v>
          </cell>
        </row>
        <row r="476">
          <cell r="C476">
            <v>472</v>
          </cell>
          <cell r="D476" t="str">
            <v>경광등</v>
          </cell>
          <cell r="E476" t="str">
            <v>UTP Cat.6 4P x 1열</v>
          </cell>
          <cell r="F476" t="str">
            <v>0.5+2.5+5</v>
          </cell>
          <cell r="G476">
            <v>8</v>
          </cell>
          <cell r="H476" t="str">
            <v>m</v>
          </cell>
          <cell r="M476">
            <v>8</v>
          </cell>
        </row>
        <row r="477">
          <cell r="C477">
            <v>473</v>
          </cell>
          <cell r="D477" t="str">
            <v>카메라 통신</v>
          </cell>
          <cell r="E477" t="str">
            <v>UTP Cat.6 4P x 5열</v>
          </cell>
          <cell r="F477" t="str">
            <v>0.5+2.5+6</v>
          </cell>
          <cell r="G477">
            <v>9</v>
          </cell>
          <cell r="H477" t="str">
            <v>m</v>
          </cell>
          <cell r="P477">
            <v>9</v>
          </cell>
        </row>
        <row r="478">
          <cell r="C478">
            <v>474</v>
          </cell>
          <cell r="D478" t="str">
            <v>비상벨</v>
          </cell>
          <cell r="E478" t="str">
            <v>UTP Cat.6 4P x 1열</v>
          </cell>
          <cell r="F478" t="str">
            <v>0.5+2</v>
          </cell>
          <cell r="G478">
            <v>2.5</v>
          </cell>
          <cell r="H478" t="str">
            <v>m</v>
          </cell>
          <cell r="M478">
            <v>2.5</v>
          </cell>
        </row>
        <row r="479">
          <cell r="C479">
            <v>475</v>
          </cell>
        </row>
        <row r="480">
          <cell r="B480">
            <v>1055</v>
          </cell>
          <cell r="C480">
            <v>476</v>
          </cell>
          <cell r="D480" t="str">
            <v>계</v>
          </cell>
          <cell r="I480">
            <v>0</v>
          </cell>
          <cell r="J480">
            <v>0</v>
          </cell>
          <cell r="K480">
            <v>9</v>
          </cell>
          <cell r="L480">
            <v>2.5</v>
          </cell>
          <cell r="M480">
            <v>10.5</v>
          </cell>
          <cell r="N480">
            <v>0</v>
          </cell>
          <cell r="O480">
            <v>0</v>
          </cell>
          <cell r="P480">
            <v>9</v>
          </cell>
          <cell r="Q480">
            <v>1</v>
          </cell>
          <cell r="R480">
            <v>1</v>
          </cell>
          <cell r="S480">
            <v>4</v>
          </cell>
          <cell r="T480">
            <v>1</v>
          </cell>
          <cell r="U480">
            <v>1</v>
          </cell>
          <cell r="V480">
            <v>1</v>
          </cell>
          <cell r="W480">
            <v>1</v>
          </cell>
          <cell r="X480">
            <v>1</v>
          </cell>
          <cell r="Y480">
            <v>1</v>
          </cell>
          <cell r="Z480">
            <v>1</v>
          </cell>
          <cell r="AA480">
            <v>1</v>
          </cell>
          <cell r="AB480">
            <v>1</v>
          </cell>
          <cell r="AC480">
            <v>1</v>
          </cell>
          <cell r="AD480">
            <v>1</v>
          </cell>
          <cell r="AE480">
            <v>1</v>
          </cell>
          <cell r="AF480">
            <v>2</v>
          </cell>
          <cell r="AG480">
            <v>1</v>
          </cell>
          <cell r="AH480">
            <v>1</v>
          </cell>
          <cell r="AI480">
            <v>1</v>
          </cell>
        </row>
        <row r="481">
          <cell r="C481">
            <v>477</v>
          </cell>
        </row>
        <row r="482">
          <cell r="B482">
            <v>2056</v>
          </cell>
          <cell r="C482">
            <v>478</v>
          </cell>
          <cell r="D482" t="str">
            <v>2.56 수지구 풍덕천동 663-1 삼풍동공원 (삼성4차 105동 뒤 어린이 놀이터)</v>
          </cell>
          <cell r="Q482">
            <v>1</v>
          </cell>
          <cell r="R482">
            <v>1</v>
          </cell>
          <cell r="S482">
            <v>4</v>
          </cell>
          <cell r="T482">
            <v>1</v>
          </cell>
          <cell r="U482">
            <v>1</v>
          </cell>
          <cell r="V482">
            <v>1</v>
          </cell>
          <cell r="W482">
            <v>1</v>
          </cell>
          <cell r="X482">
            <v>1</v>
          </cell>
          <cell r="Y482">
            <v>1</v>
          </cell>
          <cell r="Z482">
            <v>1</v>
          </cell>
          <cell r="AA482">
            <v>1</v>
          </cell>
          <cell r="AB482">
            <v>1</v>
          </cell>
          <cell r="AC482">
            <v>1</v>
          </cell>
          <cell r="AD482">
            <v>1</v>
          </cell>
          <cell r="AE482">
            <v>1</v>
          </cell>
          <cell r="AF482">
            <v>2</v>
          </cell>
          <cell r="AG482">
            <v>1</v>
          </cell>
          <cell r="AH482">
            <v>1</v>
          </cell>
          <cell r="AI482">
            <v>1</v>
          </cell>
        </row>
        <row r="483">
          <cell r="C483">
            <v>479</v>
          </cell>
          <cell r="D483" t="str">
            <v>카메라 전원</v>
          </cell>
          <cell r="E483" t="str">
            <v>VCT 1.5sq 2C x 5열</v>
          </cell>
          <cell r="F483" t="str">
            <v>0.5+2.5+6</v>
          </cell>
          <cell r="G483">
            <v>9</v>
          </cell>
          <cell r="H483" t="str">
            <v>m</v>
          </cell>
          <cell r="K483">
            <v>9</v>
          </cell>
        </row>
        <row r="484">
          <cell r="C484">
            <v>480</v>
          </cell>
          <cell r="D484" t="str">
            <v>스피커</v>
          </cell>
          <cell r="E484" t="str">
            <v>SW 2300 x 1</v>
          </cell>
          <cell r="F484" t="str">
            <v>0.5+2</v>
          </cell>
          <cell r="G484">
            <v>2.5</v>
          </cell>
          <cell r="H484" t="str">
            <v>m</v>
          </cell>
          <cell r="L484">
            <v>2.5</v>
          </cell>
        </row>
        <row r="485">
          <cell r="C485">
            <v>481</v>
          </cell>
          <cell r="D485" t="str">
            <v>경광등</v>
          </cell>
          <cell r="E485" t="str">
            <v>UTP Cat.6 4P x 1열</v>
          </cell>
          <cell r="F485" t="str">
            <v>0.5+2.5+5</v>
          </cell>
          <cell r="G485">
            <v>8</v>
          </cell>
          <cell r="H485" t="str">
            <v>m</v>
          </cell>
          <cell r="M485">
            <v>8</v>
          </cell>
        </row>
        <row r="486">
          <cell r="C486">
            <v>482</v>
          </cell>
          <cell r="D486" t="str">
            <v>카메라 통신</v>
          </cell>
          <cell r="E486" t="str">
            <v>UTP Cat.6 4P x 5열</v>
          </cell>
          <cell r="F486" t="str">
            <v>0.5+2.5+6</v>
          </cell>
          <cell r="G486">
            <v>9</v>
          </cell>
          <cell r="H486" t="str">
            <v>m</v>
          </cell>
          <cell r="P486">
            <v>9</v>
          </cell>
        </row>
        <row r="487">
          <cell r="C487">
            <v>483</v>
          </cell>
          <cell r="D487" t="str">
            <v>비상벨</v>
          </cell>
          <cell r="E487" t="str">
            <v>UTP Cat.6 4P x 1열</v>
          </cell>
          <cell r="F487" t="str">
            <v>0.5+2</v>
          </cell>
          <cell r="G487">
            <v>2.5</v>
          </cell>
          <cell r="H487" t="str">
            <v>m</v>
          </cell>
          <cell r="M487">
            <v>2.5</v>
          </cell>
        </row>
        <row r="488">
          <cell r="C488">
            <v>484</v>
          </cell>
        </row>
        <row r="489">
          <cell r="B489">
            <v>1056</v>
          </cell>
          <cell r="C489">
            <v>485</v>
          </cell>
          <cell r="D489" t="str">
            <v>계</v>
          </cell>
          <cell r="I489">
            <v>0</v>
          </cell>
          <cell r="J489">
            <v>0</v>
          </cell>
          <cell r="K489">
            <v>9</v>
          </cell>
          <cell r="L489">
            <v>2.5</v>
          </cell>
          <cell r="M489">
            <v>10.5</v>
          </cell>
          <cell r="N489">
            <v>0</v>
          </cell>
          <cell r="O489">
            <v>0</v>
          </cell>
          <cell r="P489">
            <v>9</v>
          </cell>
          <cell r="Q489">
            <v>1</v>
          </cell>
          <cell r="R489">
            <v>1</v>
          </cell>
          <cell r="S489">
            <v>4</v>
          </cell>
          <cell r="T489">
            <v>1</v>
          </cell>
          <cell r="U489">
            <v>1</v>
          </cell>
          <cell r="V489">
            <v>1</v>
          </cell>
          <cell r="W489">
            <v>1</v>
          </cell>
          <cell r="X489">
            <v>1</v>
          </cell>
          <cell r="Y489">
            <v>1</v>
          </cell>
          <cell r="Z489">
            <v>1</v>
          </cell>
          <cell r="AA489">
            <v>1</v>
          </cell>
          <cell r="AB489">
            <v>1</v>
          </cell>
          <cell r="AC489">
            <v>1</v>
          </cell>
          <cell r="AD489">
            <v>1</v>
          </cell>
          <cell r="AE489">
            <v>1</v>
          </cell>
          <cell r="AF489">
            <v>2</v>
          </cell>
          <cell r="AG489">
            <v>1</v>
          </cell>
          <cell r="AH489">
            <v>1</v>
          </cell>
          <cell r="AI489">
            <v>1</v>
          </cell>
        </row>
        <row r="490">
          <cell r="C490">
            <v>486</v>
          </cell>
        </row>
        <row r="491">
          <cell r="B491">
            <v>2057</v>
          </cell>
          <cell r="C491">
            <v>487</v>
          </cell>
          <cell r="D491" t="str">
            <v>2.57 처인구 백암면 백봉리 213-1 (백봉홈타운빌라 인근)</v>
          </cell>
          <cell r="Q491">
            <v>1</v>
          </cell>
          <cell r="R491">
            <v>1</v>
          </cell>
          <cell r="S491">
            <v>3</v>
          </cell>
          <cell r="T491">
            <v>1</v>
          </cell>
          <cell r="U491">
            <v>1</v>
          </cell>
          <cell r="V491">
            <v>1</v>
          </cell>
          <cell r="W491">
            <v>1</v>
          </cell>
          <cell r="X491">
            <v>1</v>
          </cell>
          <cell r="Y491">
            <v>1</v>
          </cell>
          <cell r="Z491">
            <v>1</v>
          </cell>
          <cell r="AA491">
            <v>1</v>
          </cell>
          <cell r="AB491">
            <v>1</v>
          </cell>
          <cell r="AC491">
            <v>1</v>
          </cell>
          <cell r="AD491">
            <v>1</v>
          </cell>
          <cell r="AE491">
            <v>1</v>
          </cell>
          <cell r="AF491">
            <v>2</v>
          </cell>
          <cell r="AG491">
            <v>1</v>
          </cell>
          <cell r="AH491">
            <v>1</v>
          </cell>
          <cell r="AI491">
            <v>1</v>
          </cell>
        </row>
        <row r="492">
          <cell r="C492">
            <v>488</v>
          </cell>
          <cell r="D492" t="str">
            <v>카메라 전원</v>
          </cell>
          <cell r="E492" t="str">
            <v>VCT 1.5sq 2C x 4열</v>
          </cell>
          <cell r="F492" t="str">
            <v>0.5+2.5+4</v>
          </cell>
          <cell r="G492">
            <v>7</v>
          </cell>
          <cell r="H492" t="str">
            <v>m</v>
          </cell>
          <cell r="J492">
            <v>7</v>
          </cell>
        </row>
        <row r="493">
          <cell r="C493">
            <v>489</v>
          </cell>
          <cell r="D493" t="str">
            <v>스피커</v>
          </cell>
          <cell r="E493" t="str">
            <v>SW 2300 x 1</v>
          </cell>
          <cell r="F493" t="str">
            <v>0.5+2</v>
          </cell>
          <cell r="G493">
            <v>2.5</v>
          </cell>
          <cell r="H493" t="str">
            <v>m</v>
          </cell>
          <cell r="L493">
            <v>2.5</v>
          </cell>
        </row>
        <row r="494">
          <cell r="C494">
            <v>490</v>
          </cell>
          <cell r="D494" t="str">
            <v>경광등</v>
          </cell>
          <cell r="E494" t="str">
            <v>UTP Cat.6 4P x 1열</v>
          </cell>
          <cell r="F494" t="str">
            <v>0.5+2.5+3</v>
          </cell>
          <cell r="G494">
            <v>6</v>
          </cell>
          <cell r="H494" t="str">
            <v>m</v>
          </cell>
          <cell r="M494">
            <v>6</v>
          </cell>
        </row>
        <row r="495">
          <cell r="C495">
            <v>491</v>
          </cell>
          <cell r="D495" t="str">
            <v>카메라 통신</v>
          </cell>
          <cell r="E495" t="str">
            <v>UTP Cat.6 4P x 4열</v>
          </cell>
          <cell r="F495" t="str">
            <v>0.5+2.5+4</v>
          </cell>
          <cell r="G495">
            <v>7</v>
          </cell>
          <cell r="H495" t="str">
            <v>m</v>
          </cell>
          <cell r="O495">
            <v>7</v>
          </cell>
        </row>
        <row r="496">
          <cell r="C496">
            <v>492</v>
          </cell>
          <cell r="D496" t="str">
            <v>비상벨</v>
          </cell>
          <cell r="E496" t="str">
            <v>UTP Cat.6 4P x 1열</v>
          </cell>
          <cell r="F496" t="str">
            <v>0.5+2</v>
          </cell>
          <cell r="G496">
            <v>2.5</v>
          </cell>
          <cell r="H496" t="str">
            <v>m</v>
          </cell>
          <cell r="M496">
            <v>2.5</v>
          </cell>
        </row>
        <row r="497">
          <cell r="C497">
            <v>493</v>
          </cell>
        </row>
        <row r="498">
          <cell r="B498">
            <v>1057</v>
          </cell>
          <cell r="C498">
            <v>494</v>
          </cell>
          <cell r="D498" t="str">
            <v>계</v>
          </cell>
          <cell r="I498">
            <v>0</v>
          </cell>
          <cell r="J498">
            <v>7</v>
          </cell>
          <cell r="K498">
            <v>0</v>
          </cell>
          <cell r="L498">
            <v>2.5</v>
          </cell>
          <cell r="M498">
            <v>8.5</v>
          </cell>
          <cell r="N498">
            <v>0</v>
          </cell>
          <cell r="O498">
            <v>7</v>
          </cell>
          <cell r="P498">
            <v>0</v>
          </cell>
          <cell r="Q498">
            <v>1</v>
          </cell>
          <cell r="R498">
            <v>1</v>
          </cell>
          <cell r="S498">
            <v>3</v>
          </cell>
          <cell r="T498">
            <v>1</v>
          </cell>
          <cell r="U498">
            <v>1</v>
          </cell>
          <cell r="V498">
            <v>1</v>
          </cell>
          <cell r="W498">
            <v>1</v>
          </cell>
          <cell r="X498">
            <v>1</v>
          </cell>
          <cell r="Y498">
            <v>1</v>
          </cell>
          <cell r="Z498">
            <v>1</v>
          </cell>
          <cell r="AA498">
            <v>1</v>
          </cell>
          <cell r="AB498">
            <v>1</v>
          </cell>
          <cell r="AC498">
            <v>1</v>
          </cell>
          <cell r="AD498">
            <v>1</v>
          </cell>
          <cell r="AE498">
            <v>1</v>
          </cell>
          <cell r="AF498">
            <v>2</v>
          </cell>
          <cell r="AG498">
            <v>1</v>
          </cell>
          <cell r="AH498">
            <v>1</v>
          </cell>
          <cell r="AI498">
            <v>1</v>
          </cell>
        </row>
        <row r="499">
          <cell r="B499">
            <v>2058</v>
          </cell>
          <cell r="C499">
            <v>495</v>
          </cell>
          <cell r="D499" t="str">
            <v>2.58 처인구 포곡읍 전대리 354-8 (포곡어린이집 앞)</v>
          </cell>
          <cell r="Q499">
            <v>1</v>
          </cell>
          <cell r="R499">
            <v>1</v>
          </cell>
          <cell r="S499">
            <v>4</v>
          </cell>
          <cell r="T499">
            <v>1</v>
          </cell>
          <cell r="U499">
            <v>1</v>
          </cell>
          <cell r="V499">
            <v>1</v>
          </cell>
          <cell r="W499">
            <v>1</v>
          </cell>
          <cell r="X499">
            <v>1</v>
          </cell>
          <cell r="Y499">
            <v>1</v>
          </cell>
          <cell r="Z499">
            <v>1</v>
          </cell>
          <cell r="AA499">
            <v>1</v>
          </cell>
          <cell r="AB499">
            <v>1</v>
          </cell>
          <cell r="AC499">
            <v>1</v>
          </cell>
          <cell r="AD499">
            <v>1</v>
          </cell>
          <cell r="AE499">
            <v>1</v>
          </cell>
          <cell r="AF499">
            <v>2</v>
          </cell>
          <cell r="AG499">
            <v>1</v>
          </cell>
          <cell r="AH499">
            <v>1</v>
          </cell>
          <cell r="AI499">
            <v>1</v>
          </cell>
        </row>
        <row r="500">
          <cell r="C500">
            <v>496</v>
          </cell>
          <cell r="D500" t="str">
            <v>카메라 전원</v>
          </cell>
          <cell r="E500" t="str">
            <v>VCT 1.5sq 2C x 5열</v>
          </cell>
          <cell r="F500" t="str">
            <v>0.5+2.5+4</v>
          </cell>
          <cell r="G500">
            <v>7</v>
          </cell>
          <cell r="H500" t="str">
            <v>m</v>
          </cell>
          <cell r="K500">
            <v>7</v>
          </cell>
        </row>
        <row r="501">
          <cell r="C501">
            <v>497</v>
          </cell>
          <cell r="D501" t="str">
            <v>스피커</v>
          </cell>
          <cell r="E501" t="str">
            <v>SW 2300 x 1</v>
          </cell>
          <cell r="F501" t="str">
            <v>0.5+2</v>
          </cell>
          <cell r="G501">
            <v>2.5</v>
          </cell>
          <cell r="H501" t="str">
            <v>m</v>
          </cell>
          <cell r="L501">
            <v>2.5</v>
          </cell>
        </row>
        <row r="502">
          <cell r="C502">
            <v>498</v>
          </cell>
          <cell r="D502" t="str">
            <v>경광등</v>
          </cell>
          <cell r="E502" t="str">
            <v>UTP Cat.6 4P x 1열</v>
          </cell>
          <cell r="F502" t="str">
            <v>0.5+2.5+3</v>
          </cell>
          <cell r="G502">
            <v>6</v>
          </cell>
          <cell r="H502" t="str">
            <v>m</v>
          </cell>
          <cell r="M502">
            <v>6</v>
          </cell>
        </row>
        <row r="503">
          <cell r="C503">
            <v>499</v>
          </cell>
          <cell r="D503" t="str">
            <v>카메라 통신</v>
          </cell>
          <cell r="E503" t="str">
            <v>UTP Cat.6 4P x 5열</v>
          </cell>
          <cell r="F503" t="str">
            <v>0.5+2.5+4</v>
          </cell>
          <cell r="G503">
            <v>7</v>
          </cell>
          <cell r="H503" t="str">
            <v>m</v>
          </cell>
          <cell r="P503">
            <v>7</v>
          </cell>
        </row>
        <row r="504">
          <cell r="C504">
            <v>500</v>
          </cell>
          <cell r="D504" t="str">
            <v>비상벨</v>
          </cell>
          <cell r="E504" t="str">
            <v>UTP Cat.6 4P x 1열</v>
          </cell>
          <cell r="F504" t="str">
            <v>0.5+2</v>
          </cell>
          <cell r="G504">
            <v>2.5</v>
          </cell>
          <cell r="H504" t="str">
            <v>m</v>
          </cell>
          <cell r="M504">
            <v>2.5</v>
          </cell>
        </row>
        <row r="505">
          <cell r="C505">
            <v>501</v>
          </cell>
        </row>
        <row r="506">
          <cell r="B506">
            <v>1058</v>
          </cell>
          <cell r="C506">
            <v>502</v>
          </cell>
          <cell r="D506" t="str">
            <v>계</v>
          </cell>
          <cell r="I506">
            <v>0</v>
          </cell>
          <cell r="J506">
            <v>0</v>
          </cell>
          <cell r="K506">
            <v>7</v>
          </cell>
          <cell r="L506">
            <v>2.5</v>
          </cell>
          <cell r="M506">
            <v>8.5</v>
          </cell>
          <cell r="N506">
            <v>0</v>
          </cell>
          <cell r="O506">
            <v>0</v>
          </cell>
          <cell r="P506">
            <v>7</v>
          </cell>
          <cell r="Q506">
            <v>1</v>
          </cell>
          <cell r="R506">
            <v>1</v>
          </cell>
          <cell r="S506">
            <v>4</v>
          </cell>
          <cell r="T506">
            <v>1</v>
          </cell>
          <cell r="U506">
            <v>1</v>
          </cell>
          <cell r="V506">
            <v>1</v>
          </cell>
          <cell r="W506">
            <v>1</v>
          </cell>
          <cell r="X506">
            <v>1</v>
          </cell>
          <cell r="Y506">
            <v>1</v>
          </cell>
          <cell r="Z506">
            <v>1</v>
          </cell>
          <cell r="AA506">
            <v>1</v>
          </cell>
          <cell r="AB506">
            <v>1</v>
          </cell>
          <cell r="AC506">
            <v>1</v>
          </cell>
          <cell r="AD506">
            <v>1</v>
          </cell>
          <cell r="AE506">
            <v>1</v>
          </cell>
          <cell r="AF506">
            <v>2</v>
          </cell>
          <cell r="AG506">
            <v>1</v>
          </cell>
          <cell r="AH506">
            <v>1</v>
          </cell>
          <cell r="AI506">
            <v>1</v>
          </cell>
        </row>
        <row r="507">
          <cell r="C507">
            <v>503</v>
          </cell>
        </row>
        <row r="508">
          <cell r="B508">
            <v>2059</v>
          </cell>
          <cell r="C508">
            <v>504</v>
          </cell>
          <cell r="D508" t="str">
            <v>2.59 기흥구 구갈동 38 세종그랑시아,롯데캐슬 뒷길</v>
          </cell>
          <cell r="Q508">
            <v>1</v>
          </cell>
          <cell r="R508">
            <v>1</v>
          </cell>
          <cell r="S508">
            <v>3</v>
          </cell>
          <cell r="T508">
            <v>1</v>
          </cell>
          <cell r="U508">
            <v>1</v>
          </cell>
          <cell r="V508">
            <v>1</v>
          </cell>
          <cell r="W508">
            <v>1</v>
          </cell>
          <cell r="X508">
            <v>1</v>
          </cell>
          <cell r="Y508">
            <v>1</v>
          </cell>
          <cell r="Z508">
            <v>1</v>
          </cell>
          <cell r="AA508">
            <v>1</v>
          </cell>
          <cell r="AB508">
            <v>1</v>
          </cell>
          <cell r="AC508">
            <v>1</v>
          </cell>
          <cell r="AD508">
            <v>1</v>
          </cell>
          <cell r="AE508">
            <v>1</v>
          </cell>
          <cell r="AF508">
            <v>2</v>
          </cell>
          <cell r="AG508">
            <v>1</v>
          </cell>
          <cell r="AH508">
            <v>1</v>
          </cell>
          <cell r="AI508">
            <v>1</v>
          </cell>
        </row>
        <row r="509">
          <cell r="C509">
            <v>505</v>
          </cell>
          <cell r="D509" t="str">
            <v>카메라 전원</v>
          </cell>
          <cell r="E509" t="str">
            <v>VCT 1.5sq 2C x 4열</v>
          </cell>
          <cell r="F509" t="str">
            <v>0.5+2.5+5</v>
          </cell>
          <cell r="G509">
            <v>8</v>
          </cell>
          <cell r="H509" t="str">
            <v>m</v>
          </cell>
          <cell r="J509">
            <v>8</v>
          </cell>
        </row>
        <row r="510">
          <cell r="C510">
            <v>506</v>
          </cell>
          <cell r="D510" t="str">
            <v>스피커</v>
          </cell>
          <cell r="E510" t="str">
            <v>SW 2300 x 1</v>
          </cell>
          <cell r="F510" t="str">
            <v>0.5+2</v>
          </cell>
          <cell r="G510">
            <v>2.5</v>
          </cell>
          <cell r="H510" t="str">
            <v>m</v>
          </cell>
          <cell r="L510">
            <v>2.5</v>
          </cell>
        </row>
        <row r="511">
          <cell r="C511">
            <v>507</v>
          </cell>
          <cell r="D511" t="str">
            <v>경광등</v>
          </cell>
          <cell r="E511" t="str">
            <v>UTP Cat.6 4P x 1열</v>
          </cell>
          <cell r="F511" t="str">
            <v>0.5+2.5+4</v>
          </cell>
          <cell r="G511">
            <v>7</v>
          </cell>
          <cell r="H511" t="str">
            <v>m</v>
          </cell>
          <cell r="M511">
            <v>7</v>
          </cell>
        </row>
        <row r="512">
          <cell r="C512">
            <v>508</v>
          </cell>
          <cell r="D512" t="str">
            <v>카메라 통신</v>
          </cell>
          <cell r="E512" t="str">
            <v>UTP Cat.6 4P x 4열</v>
          </cell>
          <cell r="F512" t="str">
            <v>0.5+2.5+5</v>
          </cell>
          <cell r="G512">
            <v>8</v>
          </cell>
          <cell r="H512" t="str">
            <v>m</v>
          </cell>
          <cell r="O512">
            <v>8</v>
          </cell>
        </row>
        <row r="513">
          <cell r="C513">
            <v>509</v>
          </cell>
          <cell r="D513" t="str">
            <v>비상벨</v>
          </cell>
          <cell r="E513" t="str">
            <v>UTP Cat.6 4P x 1열</v>
          </cell>
          <cell r="F513" t="str">
            <v>0.5+2</v>
          </cell>
          <cell r="G513">
            <v>2.5</v>
          </cell>
          <cell r="H513" t="str">
            <v>m</v>
          </cell>
          <cell r="M513">
            <v>2.5</v>
          </cell>
        </row>
        <row r="514">
          <cell r="C514">
            <v>510</v>
          </cell>
        </row>
        <row r="515">
          <cell r="B515">
            <v>1059</v>
          </cell>
          <cell r="C515">
            <v>511</v>
          </cell>
          <cell r="D515" t="str">
            <v>계</v>
          </cell>
          <cell r="I515">
            <v>0</v>
          </cell>
          <cell r="J515">
            <v>8</v>
          </cell>
          <cell r="K515">
            <v>0</v>
          </cell>
          <cell r="L515">
            <v>2.5</v>
          </cell>
          <cell r="M515">
            <v>9.5</v>
          </cell>
          <cell r="N515">
            <v>0</v>
          </cell>
          <cell r="O515">
            <v>8</v>
          </cell>
          <cell r="P515">
            <v>0</v>
          </cell>
          <cell r="Q515">
            <v>1</v>
          </cell>
          <cell r="R515">
            <v>1</v>
          </cell>
          <cell r="S515">
            <v>3</v>
          </cell>
          <cell r="T515">
            <v>1</v>
          </cell>
          <cell r="U515">
            <v>1</v>
          </cell>
          <cell r="V515">
            <v>1</v>
          </cell>
          <cell r="W515">
            <v>1</v>
          </cell>
          <cell r="X515">
            <v>1</v>
          </cell>
          <cell r="Y515">
            <v>1</v>
          </cell>
          <cell r="Z515">
            <v>1</v>
          </cell>
          <cell r="AA515">
            <v>1</v>
          </cell>
          <cell r="AB515">
            <v>1</v>
          </cell>
          <cell r="AC515">
            <v>1</v>
          </cell>
          <cell r="AD515">
            <v>1</v>
          </cell>
          <cell r="AE515">
            <v>1</v>
          </cell>
          <cell r="AF515">
            <v>2</v>
          </cell>
          <cell r="AG515">
            <v>1</v>
          </cell>
          <cell r="AH515">
            <v>1</v>
          </cell>
          <cell r="AI515">
            <v>1</v>
          </cell>
        </row>
        <row r="516">
          <cell r="C516">
            <v>512</v>
          </cell>
        </row>
        <row r="517">
          <cell r="B517">
            <v>2060</v>
          </cell>
          <cell r="C517">
            <v>513</v>
          </cell>
          <cell r="D517" t="str">
            <v>2.60 수지구 풍덕천동 666-6 (스타노래방 사거리)</v>
          </cell>
          <cell r="Q517">
            <v>1</v>
          </cell>
          <cell r="R517">
            <v>1</v>
          </cell>
          <cell r="S517">
            <v>3</v>
          </cell>
          <cell r="T517">
            <v>1</v>
          </cell>
          <cell r="U517">
            <v>1</v>
          </cell>
          <cell r="V517">
            <v>1</v>
          </cell>
          <cell r="W517">
            <v>1</v>
          </cell>
          <cell r="X517">
            <v>1</v>
          </cell>
          <cell r="Y517">
            <v>1</v>
          </cell>
          <cell r="Z517">
            <v>1</v>
          </cell>
          <cell r="AA517">
            <v>1</v>
          </cell>
          <cell r="AB517">
            <v>1</v>
          </cell>
          <cell r="AC517">
            <v>1</v>
          </cell>
          <cell r="AD517">
            <v>1</v>
          </cell>
          <cell r="AE517">
            <v>1</v>
          </cell>
          <cell r="AF517">
            <v>2</v>
          </cell>
          <cell r="AG517">
            <v>1</v>
          </cell>
          <cell r="AH517">
            <v>1</v>
          </cell>
          <cell r="AI517">
            <v>1</v>
          </cell>
        </row>
        <row r="518">
          <cell r="C518">
            <v>514</v>
          </cell>
          <cell r="D518" t="str">
            <v>카메라 전원</v>
          </cell>
          <cell r="E518" t="str">
            <v>VCT 1.5sq 2C x 4열</v>
          </cell>
          <cell r="F518" t="str">
            <v>0.5+2.5+5</v>
          </cell>
          <cell r="G518">
            <v>8</v>
          </cell>
          <cell r="H518" t="str">
            <v>m</v>
          </cell>
          <cell r="J518">
            <v>8</v>
          </cell>
        </row>
        <row r="519">
          <cell r="C519">
            <v>515</v>
          </cell>
          <cell r="D519" t="str">
            <v>스피커</v>
          </cell>
          <cell r="E519" t="str">
            <v>SW 2300 x 1</v>
          </cell>
          <cell r="F519" t="str">
            <v>0.5+2</v>
          </cell>
          <cell r="G519">
            <v>2.5</v>
          </cell>
          <cell r="H519" t="str">
            <v>m</v>
          </cell>
          <cell r="L519">
            <v>2.5</v>
          </cell>
        </row>
        <row r="520">
          <cell r="C520">
            <v>516</v>
          </cell>
          <cell r="D520" t="str">
            <v>경광등</v>
          </cell>
          <cell r="E520" t="str">
            <v>UTP Cat.6 4P x 1열</v>
          </cell>
          <cell r="F520" t="str">
            <v>0.5+2.5+4</v>
          </cell>
          <cell r="G520">
            <v>7</v>
          </cell>
          <cell r="H520" t="str">
            <v>m</v>
          </cell>
          <cell r="M520">
            <v>7</v>
          </cell>
        </row>
        <row r="521">
          <cell r="C521">
            <v>517</v>
          </cell>
          <cell r="D521" t="str">
            <v>카메라 통신</v>
          </cell>
          <cell r="E521" t="str">
            <v>UTP Cat.6 4P x 4열</v>
          </cell>
          <cell r="F521" t="str">
            <v>0.5+2.5+5</v>
          </cell>
          <cell r="G521">
            <v>8</v>
          </cell>
          <cell r="H521" t="str">
            <v>m</v>
          </cell>
          <cell r="O521">
            <v>8</v>
          </cell>
        </row>
        <row r="522">
          <cell r="C522">
            <v>518</v>
          </cell>
          <cell r="D522" t="str">
            <v>비상벨</v>
          </cell>
          <cell r="E522" t="str">
            <v>UTP Cat.6 4P x 1열</v>
          </cell>
          <cell r="F522" t="str">
            <v>0.5+2</v>
          </cell>
          <cell r="G522">
            <v>2.5</v>
          </cell>
          <cell r="H522" t="str">
            <v>m</v>
          </cell>
          <cell r="M522">
            <v>2.5</v>
          </cell>
        </row>
        <row r="523">
          <cell r="C523">
            <v>519</v>
          </cell>
        </row>
        <row r="524">
          <cell r="B524">
            <v>1060</v>
          </cell>
          <cell r="C524">
            <v>520</v>
          </cell>
          <cell r="D524" t="str">
            <v>계</v>
          </cell>
          <cell r="I524">
            <v>0</v>
          </cell>
          <cell r="J524">
            <v>8</v>
          </cell>
          <cell r="K524">
            <v>0</v>
          </cell>
          <cell r="L524">
            <v>2.5</v>
          </cell>
          <cell r="M524">
            <v>9.5</v>
          </cell>
          <cell r="N524">
            <v>0</v>
          </cell>
          <cell r="O524">
            <v>8</v>
          </cell>
          <cell r="P524">
            <v>0</v>
          </cell>
          <cell r="Q524">
            <v>1</v>
          </cell>
          <cell r="R524">
            <v>1</v>
          </cell>
          <cell r="S524">
            <v>3</v>
          </cell>
          <cell r="T524">
            <v>1</v>
          </cell>
          <cell r="U524">
            <v>1</v>
          </cell>
          <cell r="V524">
            <v>1</v>
          </cell>
          <cell r="W524">
            <v>1</v>
          </cell>
          <cell r="X524">
            <v>1</v>
          </cell>
          <cell r="Y524">
            <v>1</v>
          </cell>
          <cell r="Z524">
            <v>1</v>
          </cell>
          <cell r="AA524">
            <v>1</v>
          </cell>
          <cell r="AB524">
            <v>1</v>
          </cell>
          <cell r="AC524">
            <v>1</v>
          </cell>
          <cell r="AD524">
            <v>1</v>
          </cell>
          <cell r="AE524">
            <v>1</v>
          </cell>
          <cell r="AF524">
            <v>2</v>
          </cell>
          <cell r="AG524">
            <v>1</v>
          </cell>
          <cell r="AH524">
            <v>1</v>
          </cell>
          <cell r="AI524">
            <v>1</v>
          </cell>
        </row>
      </sheetData>
      <sheetData sheetId="38"/>
      <sheetData sheetId="39"/>
      <sheetData sheetId="40"/>
      <sheetData sheetId="41"/>
      <sheetData sheetId="42">
        <row r="2">
          <cell r="B2" t="str">
            <v>1. CCTV 설치</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설계서"/>
      <sheetName val="표지 (설계설명서)"/>
      <sheetName val="설계설명서"/>
      <sheetName val="목차"/>
      <sheetName val="0.표지"/>
      <sheetName val="원가계산서"/>
      <sheetName val="물품원가계산서"/>
      <sheetName val="2.표지"/>
      <sheetName val="총괄집계표"/>
      <sheetName val="관급자재사용수량"/>
      <sheetName val="관급자재비(관제센터-3자단가)"/>
      <sheetName val="관급자재비 집계표(현장장비-3자단가)"/>
      <sheetName val="관급자재비(현장장비-3자단가)"/>
      <sheetName val="관급자재비 집계표(현장장비)"/>
      <sheetName val="관급자재비(현장장비)"/>
      <sheetName val="공사비내역 집계표(현장장비)"/>
      <sheetName val="공사비내역서(현장장비)"/>
      <sheetName val="폐기물처리비 집계표"/>
      <sheetName val="폐기물처리비 내역서"/>
      <sheetName val="3.표지"/>
      <sheetName val="일위대가 집계표"/>
      <sheetName val="일위대가"/>
      <sheetName val="기계경비목록"/>
      <sheetName val="기계경비산출"/>
      <sheetName val="4.표지"/>
      <sheetName val="단가비교표"/>
      <sheetName val="5.표지"/>
      <sheetName val="6.표지"/>
      <sheetName val="노무비 근거"/>
      <sheetName val="7.표지"/>
      <sheetName val="한전시설부담금집계표"/>
      <sheetName val="한전시설부담금산출내역서"/>
      <sheetName val="8.표지"/>
      <sheetName val="수량집계(관급자재-관제센터)"/>
      <sheetName val="수량집계(관급자재-비상벨)"/>
      <sheetName val="수량산출서(관급자재-비상벨)"/>
      <sheetName val="수량집계(관급자재-현장장비)"/>
      <sheetName val="수량산출서(관급자재-현장장비)"/>
      <sheetName val="수량집계(현장장비)"/>
      <sheetName val="수량산출서(현장장비)"/>
      <sheetName val="기초수량"/>
      <sheetName val="관로터파기수량"/>
      <sheetName val="설치장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5">
          <cell r="B5">
            <v>1002</v>
          </cell>
          <cell r="C5" t="str">
            <v>1. 관급자재 내역서(현장장비 총액)</v>
          </cell>
          <cell r="N5">
            <v>0</v>
          </cell>
        </row>
        <row r="6">
          <cell r="B6">
            <v>2001</v>
          </cell>
          <cell r="C6" t="str">
            <v>1.1 기흥구 고매동 836-1(천)</v>
          </cell>
        </row>
        <row r="7">
          <cell r="B7" t="str">
            <v>비상벨볼륨조절, MIC, 방수버튼</v>
          </cell>
          <cell r="C7" t="str">
            <v>비상벨</v>
          </cell>
          <cell r="D7" t="str">
            <v>볼륨조절, MIC, 방수버튼</v>
          </cell>
          <cell r="E7">
            <v>1</v>
          </cell>
          <cell r="F7" t="str">
            <v>EA</v>
          </cell>
          <cell r="G7">
            <v>950000</v>
          </cell>
          <cell r="H7">
            <v>950000</v>
          </cell>
          <cell r="J7">
            <v>0</v>
          </cell>
          <cell r="L7">
            <v>0</v>
          </cell>
          <cell r="M7">
            <v>950000</v>
          </cell>
          <cell r="N7">
            <v>950000</v>
          </cell>
        </row>
        <row r="9">
          <cell r="B9">
            <v>3001</v>
          </cell>
          <cell r="D9" t="str">
            <v>계</v>
          </cell>
          <cell r="H9">
            <v>950000</v>
          </cell>
          <cell r="J9">
            <v>0</v>
          </cell>
          <cell r="L9">
            <v>0</v>
          </cell>
          <cell r="N9">
            <v>950000</v>
          </cell>
        </row>
        <row r="11">
          <cell r="B11">
            <v>2002</v>
          </cell>
          <cell r="C11" t="str">
            <v>1.2 기흥구 공세동 152-2(임)</v>
          </cell>
        </row>
        <row r="12">
          <cell r="B12" t="str">
            <v>비상벨볼륨조절, MIC, 방수버튼</v>
          </cell>
          <cell r="C12" t="str">
            <v>비상벨</v>
          </cell>
          <cell r="D12" t="str">
            <v>볼륨조절, MIC, 방수버튼</v>
          </cell>
          <cell r="E12">
            <v>1</v>
          </cell>
          <cell r="F12" t="str">
            <v>EA</v>
          </cell>
          <cell r="G12">
            <v>950000</v>
          </cell>
          <cell r="H12">
            <v>950000</v>
          </cell>
          <cell r="J12">
            <v>0</v>
          </cell>
          <cell r="L12">
            <v>0</v>
          </cell>
          <cell r="M12">
            <v>950000</v>
          </cell>
          <cell r="N12">
            <v>950000</v>
          </cell>
        </row>
        <row r="14">
          <cell r="B14">
            <v>3002</v>
          </cell>
          <cell r="D14" t="str">
            <v>계</v>
          </cell>
          <cell r="H14">
            <v>950000</v>
          </cell>
          <cell r="J14">
            <v>0</v>
          </cell>
          <cell r="L14">
            <v>0</v>
          </cell>
          <cell r="N14">
            <v>950000</v>
          </cell>
        </row>
        <row r="15">
          <cell r="B15">
            <v>2003</v>
          </cell>
          <cell r="C15" t="str">
            <v>1.3 기흥구 구갈동 617(도)</v>
          </cell>
        </row>
        <row r="16">
          <cell r="B16" t="str">
            <v>비상벨볼륨조절, MIC, 방수버튼</v>
          </cell>
          <cell r="C16" t="str">
            <v>비상벨</v>
          </cell>
          <cell r="D16" t="str">
            <v>볼륨조절, MIC, 방수버튼</v>
          </cell>
          <cell r="E16">
            <v>1</v>
          </cell>
          <cell r="F16" t="str">
            <v>EA</v>
          </cell>
          <cell r="G16">
            <v>950000</v>
          </cell>
          <cell r="H16">
            <v>950000</v>
          </cell>
          <cell r="J16">
            <v>0</v>
          </cell>
          <cell r="L16">
            <v>0</v>
          </cell>
          <cell r="M16">
            <v>950000</v>
          </cell>
          <cell r="N16">
            <v>950000</v>
          </cell>
        </row>
        <row r="18">
          <cell r="B18">
            <v>3003</v>
          </cell>
          <cell r="D18" t="str">
            <v>계</v>
          </cell>
          <cell r="H18">
            <v>950000</v>
          </cell>
          <cell r="J18">
            <v>0</v>
          </cell>
          <cell r="L18">
            <v>0</v>
          </cell>
          <cell r="N18">
            <v>950000</v>
          </cell>
        </row>
        <row r="20">
          <cell r="B20">
            <v>2004</v>
          </cell>
          <cell r="C20" t="str">
            <v>1.4 기흥구 농서동 415(도)</v>
          </cell>
        </row>
        <row r="21">
          <cell r="B21" t="str">
            <v>비상벨볼륨조절, MIC, 방수버튼</v>
          </cell>
          <cell r="C21" t="str">
            <v>비상벨</v>
          </cell>
          <cell r="D21" t="str">
            <v>볼륨조절, MIC, 방수버튼</v>
          </cell>
          <cell r="E21">
            <v>1</v>
          </cell>
          <cell r="F21" t="str">
            <v>EA</v>
          </cell>
          <cell r="G21">
            <v>950000</v>
          </cell>
          <cell r="H21">
            <v>950000</v>
          </cell>
          <cell r="J21">
            <v>0</v>
          </cell>
          <cell r="L21">
            <v>0</v>
          </cell>
          <cell r="M21">
            <v>950000</v>
          </cell>
          <cell r="N21">
            <v>950000</v>
          </cell>
        </row>
        <row r="23">
          <cell r="B23">
            <v>3004</v>
          </cell>
          <cell r="D23" t="str">
            <v>계</v>
          </cell>
          <cell r="H23">
            <v>950000</v>
          </cell>
          <cell r="J23">
            <v>0</v>
          </cell>
          <cell r="L23">
            <v>0</v>
          </cell>
          <cell r="N23">
            <v>950000</v>
          </cell>
        </row>
        <row r="24">
          <cell r="B24">
            <v>2005</v>
          </cell>
          <cell r="C24" t="str">
            <v>1.5 기흥구 마북동 317-43(도)</v>
          </cell>
        </row>
        <row r="25">
          <cell r="B25" t="str">
            <v>비상벨볼륨조절, MIC, 방수버튼</v>
          </cell>
          <cell r="C25" t="str">
            <v>비상벨</v>
          </cell>
          <cell r="D25" t="str">
            <v>볼륨조절, MIC, 방수버튼</v>
          </cell>
          <cell r="E25">
            <v>1</v>
          </cell>
          <cell r="F25" t="str">
            <v>EA</v>
          </cell>
          <cell r="G25">
            <v>950000</v>
          </cell>
          <cell r="H25">
            <v>950000</v>
          </cell>
          <cell r="J25">
            <v>0</v>
          </cell>
          <cell r="L25">
            <v>0</v>
          </cell>
          <cell r="M25">
            <v>950000</v>
          </cell>
          <cell r="N25">
            <v>950000</v>
          </cell>
        </row>
        <row r="26">
          <cell r="B26">
            <v>3005</v>
          </cell>
          <cell r="D26" t="str">
            <v>계</v>
          </cell>
          <cell r="H26">
            <v>950000</v>
          </cell>
          <cell r="J26">
            <v>0</v>
          </cell>
          <cell r="L26">
            <v>0</v>
          </cell>
          <cell r="N26">
            <v>950000</v>
          </cell>
        </row>
        <row r="28">
          <cell r="B28">
            <v>2007</v>
          </cell>
          <cell r="C28" t="str">
            <v>1.7 기흥구 상하동 592(구)(상하동 121)</v>
          </cell>
        </row>
        <row r="29">
          <cell r="B29" t="str">
            <v>비상벨볼륨조절, MIC, 방수버튼</v>
          </cell>
          <cell r="C29" t="str">
            <v>비상벨</v>
          </cell>
          <cell r="D29" t="str">
            <v>볼륨조절, MIC, 방수버튼</v>
          </cell>
          <cell r="E29">
            <v>1</v>
          </cell>
          <cell r="F29" t="str">
            <v>EA</v>
          </cell>
          <cell r="G29">
            <v>950000</v>
          </cell>
          <cell r="H29">
            <v>950000</v>
          </cell>
          <cell r="J29">
            <v>0</v>
          </cell>
          <cell r="L29">
            <v>0</v>
          </cell>
          <cell r="M29">
            <v>950000</v>
          </cell>
          <cell r="N29">
            <v>950000</v>
          </cell>
        </row>
        <row r="31">
          <cell r="B31">
            <v>3007</v>
          </cell>
          <cell r="D31" t="str">
            <v>계</v>
          </cell>
          <cell r="H31">
            <v>950000</v>
          </cell>
          <cell r="J31">
            <v>0</v>
          </cell>
          <cell r="L31">
            <v>0</v>
          </cell>
          <cell r="N31">
            <v>950000</v>
          </cell>
        </row>
        <row r="33">
          <cell r="B33">
            <v>2008</v>
          </cell>
          <cell r="C33" t="str">
            <v>1.8 기흥구 상하동 614(구)(상하동 353)</v>
          </cell>
        </row>
        <row r="34">
          <cell r="B34" t="str">
            <v>비상벨볼륨조절, MIC, 방수버튼</v>
          </cell>
          <cell r="C34" t="str">
            <v>비상벨</v>
          </cell>
          <cell r="D34" t="str">
            <v>볼륨조절, MIC, 방수버튼</v>
          </cell>
          <cell r="E34">
            <v>1</v>
          </cell>
          <cell r="F34" t="str">
            <v>EA</v>
          </cell>
          <cell r="G34">
            <v>950000</v>
          </cell>
          <cell r="H34">
            <v>950000</v>
          </cell>
          <cell r="J34">
            <v>0</v>
          </cell>
          <cell r="L34">
            <v>0</v>
          </cell>
          <cell r="M34">
            <v>950000</v>
          </cell>
          <cell r="N34">
            <v>950000</v>
          </cell>
        </row>
        <row r="36">
          <cell r="B36">
            <v>3008</v>
          </cell>
          <cell r="D36" t="str">
            <v>계</v>
          </cell>
          <cell r="H36">
            <v>950000</v>
          </cell>
          <cell r="J36">
            <v>0</v>
          </cell>
          <cell r="L36">
            <v>0</v>
          </cell>
          <cell r="N36">
            <v>950000</v>
          </cell>
        </row>
        <row r="38">
          <cell r="B38">
            <v>2009</v>
          </cell>
          <cell r="C38" t="str">
            <v>1.9 기흥구 신갈동 74(도)(신갈동 58)</v>
          </cell>
        </row>
        <row r="39">
          <cell r="B39" t="str">
            <v>비상벨볼륨조절, MIC, 방수버튼</v>
          </cell>
          <cell r="C39" t="str">
            <v>비상벨</v>
          </cell>
          <cell r="D39" t="str">
            <v>볼륨조절, MIC, 방수버튼</v>
          </cell>
          <cell r="E39">
            <v>1</v>
          </cell>
          <cell r="F39" t="str">
            <v>EA</v>
          </cell>
          <cell r="G39">
            <v>950000</v>
          </cell>
          <cell r="H39">
            <v>950000</v>
          </cell>
          <cell r="J39">
            <v>0</v>
          </cell>
          <cell r="L39">
            <v>0</v>
          </cell>
          <cell r="M39">
            <v>950000</v>
          </cell>
          <cell r="N39">
            <v>950000</v>
          </cell>
        </row>
        <row r="41">
          <cell r="B41">
            <v>3009</v>
          </cell>
          <cell r="D41" t="str">
            <v>계</v>
          </cell>
          <cell r="H41">
            <v>950000</v>
          </cell>
          <cell r="J41">
            <v>0</v>
          </cell>
          <cell r="L41">
            <v>0</v>
          </cell>
          <cell r="N41">
            <v>950000</v>
          </cell>
        </row>
        <row r="43">
          <cell r="B43">
            <v>2010</v>
          </cell>
          <cell r="C43" t="str">
            <v>1.10 기흥구 언남동 465-9(도)</v>
          </cell>
        </row>
        <row r="44">
          <cell r="B44" t="str">
            <v>비상벨볼륨조절, MIC, 방수버튼</v>
          </cell>
          <cell r="C44" t="str">
            <v>비상벨</v>
          </cell>
          <cell r="D44" t="str">
            <v>볼륨조절, MIC, 방수버튼</v>
          </cell>
          <cell r="E44">
            <v>1</v>
          </cell>
          <cell r="F44" t="str">
            <v>EA</v>
          </cell>
          <cell r="G44">
            <v>950000</v>
          </cell>
          <cell r="H44">
            <v>950000</v>
          </cell>
          <cell r="J44">
            <v>0</v>
          </cell>
          <cell r="L44">
            <v>0</v>
          </cell>
          <cell r="M44">
            <v>950000</v>
          </cell>
          <cell r="N44">
            <v>950000</v>
          </cell>
        </row>
        <row r="46">
          <cell r="B46">
            <v>3010</v>
          </cell>
          <cell r="D46" t="str">
            <v>계</v>
          </cell>
          <cell r="H46">
            <v>950000</v>
          </cell>
          <cell r="J46">
            <v>0</v>
          </cell>
          <cell r="L46">
            <v>0</v>
          </cell>
          <cell r="N46">
            <v>950000</v>
          </cell>
        </row>
        <row r="48">
          <cell r="B48">
            <v>2011</v>
          </cell>
          <cell r="C48" t="str">
            <v>1.11 기흥구 영덕동 1256(천)(공원 다리 부근)</v>
          </cell>
        </row>
        <row r="49">
          <cell r="B49" t="str">
            <v>비상벨볼륨조절, MIC, 방수버튼</v>
          </cell>
          <cell r="C49" t="str">
            <v>비상벨</v>
          </cell>
          <cell r="D49" t="str">
            <v>볼륨조절, MIC, 방수버튼</v>
          </cell>
          <cell r="E49">
            <v>1</v>
          </cell>
          <cell r="F49" t="str">
            <v>EA</v>
          </cell>
          <cell r="G49">
            <v>950000</v>
          </cell>
          <cell r="H49">
            <v>950000</v>
          </cell>
          <cell r="J49">
            <v>0</v>
          </cell>
          <cell r="L49">
            <v>0</v>
          </cell>
          <cell r="M49">
            <v>950000</v>
          </cell>
          <cell r="N49">
            <v>950000</v>
          </cell>
        </row>
        <row r="50">
          <cell r="B50">
            <v>3011</v>
          </cell>
          <cell r="D50" t="str">
            <v>계</v>
          </cell>
          <cell r="H50">
            <v>950000</v>
          </cell>
          <cell r="J50">
            <v>0</v>
          </cell>
          <cell r="L50">
            <v>0</v>
          </cell>
          <cell r="N50">
            <v>950000</v>
          </cell>
        </row>
        <row r="51">
          <cell r="B51">
            <v>2012</v>
          </cell>
          <cell r="C51" t="str">
            <v>1.12 기흥구 중동 665-43(도)(중동 665-23)</v>
          </cell>
        </row>
        <row r="52">
          <cell r="B52" t="str">
            <v>비상벨볼륨조절, MIC, 방수버튼</v>
          </cell>
          <cell r="C52" t="str">
            <v>비상벨</v>
          </cell>
          <cell r="D52" t="str">
            <v>볼륨조절, MIC, 방수버튼</v>
          </cell>
          <cell r="E52">
            <v>1</v>
          </cell>
          <cell r="F52" t="str">
            <v>EA</v>
          </cell>
          <cell r="G52">
            <v>950000</v>
          </cell>
          <cell r="H52">
            <v>950000</v>
          </cell>
          <cell r="J52">
            <v>0</v>
          </cell>
          <cell r="L52">
            <v>0</v>
          </cell>
          <cell r="M52">
            <v>950000</v>
          </cell>
          <cell r="N52">
            <v>950000</v>
          </cell>
        </row>
        <row r="54">
          <cell r="B54">
            <v>3012</v>
          </cell>
          <cell r="D54" t="str">
            <v>계</v>
          </cell>
          <cell r="H54">
            <v>950000</v>
          </cell>
          <cell r="J54">
            <v>0</v>
          </cell>
          <cell r="L54">
            <v>0</v>
          </cell>
          <cell r="N54">
            <v>950000</v>
          </cell>
        </row>
        <row r="56">
          <cell r="B56">
            <v>2014</v>
          </cell>
          <cell r="C56" t="str">
            <v>1.14 기흥구 신갈동 402-5(도)</v>
          </cell>
        </row>
        <row r="57">
          <cell r="B57" t="str">
            <v>비상벨볼륨조절, MIC, 방수버튼</v>
          </cell>
          <cell r="C57" t="str">
            <v>비상벨</v>
          </cell>
          <cell r="D57" t="str">
            <v>볼륨조절, MIC, 방수버튼</v>
          </cell>
          <cell r="E57">
            <v>1</v>
          </cell>
          <cell r="F57" t="str">
            <v>EA</v>
          </cell>
          <cell r="G57">
            <v>950000</v>
          </cell>
          <cell r="H57">
            <v>950000</v>
          </cell>
          <cell r="J57">
            <v>0</v>
          </cell>
          <cell r="L57">
            <v>0</v>
          </cell>
          <cell r="M57">
            <v>950000</v>
          </cell>
          <cell r="N57">
            <v>950000</v>
          </cell>
        </row>
        <row r="59">
          <cell r="B59">
            <v>3014</v>
          </cell>
          <cell r="D59" t="str">
            <v>계</v>
          </cell>
          <cell r="H59">
            <v>950000</v>
          </cell>
          <cell r="J59">
            <v>0</v>
          </cell>
          <cell r="L59">
            <v>0</v>
          </cell>
          <cell r="N59">
            <v>950000</v>
          </cell>
        </row>
        <row r="61">
          <cell r="B61">
            <v>2015</v>
          </cell>
          <cell r="C61" t="str">
            <v>1.15 기흥구 지곡동 산31-3(임)(지곡동61-3)</v>
          </cell>
        </row>
        <row r="62">
          <cell r="B62" t="str">
            <v>비상벨볼륨조절, MIC, 방수버튼</v>
          </cell>
          <cell r="C62" t="str">
            <v>비상벨</v>
          </cell>
          <cell r="D62" t="str">
            <v>볼륨조절, MIC, 방수버튼</v>
          </cell>
          <cell r="E62">
            <v>1</v>
          </cell>
          <cell r="F62" t="str">
            <v>EA</v>
          </cell>
          <cell r="G62">
            <v>950000</v>
          </cell>
          <cell r="H62">
            <v>950000</v>
          </cell>
          <cell r="J62">
            <v>0</v>
          </cell>
          <cell r="L62">
            <v>0</v>
          </cell>
          <cell r="M62">
            <v>950000</v>
          </cell>
          <cell r="N62">
            <v>950000</v>
          </cell>
        </row>
        <row r="64">
          <cell r="B64">
            <v>3015</v>
          </cell>
          <cell r="D64" t="str">
            <v>계</v>
          </cell>
          <cell r="H64">
            <v>950000</v>
          </cell>
          <cell r="J64">
            <v>0</v>
          </cell>
          <cell r="L64">
            <v>0</v>
          </cell>
          <cell r="N64">
            <v>950000</v>
          </cell>
        </row>
        <row r="66">
          <cell r="B66">
            <v>2016</v>
          </cell>
          <cell r="C66" t="str">
            <v>1.16 수지구 고기동 259-58(도)(고기동391-2)</v>
          </cell>
        </row>
        <row r="67">
          <cell r="B67" t="str">
            <v>비상벨볼륨조절, MIC, 방수버튼</v>
          </cell>
          <cell r="C67" t="str">
            <v>비상벨</v>
          </cell>
          <cell r="D67" t="str">
            <v>볼륨조절, MIC, 방수버튼</v>
          </cell>
          <cell r="E67">
            <v>1</v>
          </cell>
          <cell r="F67" t="str">
            <v>EA</v>
          </cell>
          <cell r="G67">
            <v>950000</v>
          </cell>
          <cell r="H67">
            <v>950000</v>
          </cell>
          <cell r="J67">
            <v>0</v>
          </cell>
          <cell r="L67">
            <v>0</v>
          </cell>
          <cell r="M67">
            <v>950000</v>
          </cell>
          <cell r="N67">
            <v>950000</v>
          </cell>
        </row>
        <row r="69">
          <cell r="B69">
            <v>3016</v>
          </cell>
          <cell r="D69" t="str">
            <v>계</v>
          </cell>
          <cell r="H69">
            <v>950000</v>
          </cell>
          <cell r="J69">
            <v>0</v>
          </cell>
          <cell r="L69">
            <v>0</v>
          </cell>
          <cell r="N69">
            <v>950000</v>
          </cell>
        </row>
        <row r="71">
          <cell r="B71">
            <v>2017</v>
          </cell>
          <cell r="C71" t="str">
            <v>1.17 수지구 고기동 755-36(천)</v>
          </cell>
        </row>
        <row r="72">
          <cell r="B72" t="str">
            <v>비상벨볼륨조절, MIC, 방수버튼</v>
          </cell>
          <cell r="C72" t="str">
            <v>비상벨</v>
          </cell>
          <cell r="D72" t="str">
            <v>볼륨조절, MIC, 방수버튼</v>
          </cell>
          <cell r="E72">
            <v>1</v>
          </cell>
          <cell r="F72" t="str">
            <v>EA</v>
          </cell>
          <cell r="G72">
            <v>950000</v>
          </cell>
          <cell r="H72">
            <v>950000</v>
          </cell>
          <cell r="J72">
            <v>0</v>
          </cell>
          <cell r="L72">
            <v>0</v>
          </cell>
          <cell r="M72">
            <v>950000</v>
          </cell>
          <cell r="N72">
            <v>950000</v>
          </cell>
        </row>
        <row r="73">
          <cell r="B73">
            <v>3017</v>
          </cell>
          <cell r="D73" t="str">
            <v>계</v>
          </cell>
          <cell r="H73">
            <v>950000</v>
          </cell>
          <cell r="J73">
            <v>0</v>
          </cell>
          <cell r="L73">
            <v>0</v>
          </cell>
          <cell r="N73">
            <v>950000</v>
          </cell>
        </row>
        <row r="74">
          <cell r="B74">
            <v>2018</v>
          </cell>
          <cell r="C74" t="str">
            <v>1.18 수지구 상현동 269-4(답)(상현동 54-14)</v>
          </cell>
        </row>
        <row r="75">
          <cell r="B75" t="str">
            <v>비상벨볼륨조절, MIC, 방수버튼</v>
          </cell>
          <cell r="C75" t="str">
            <v>비상벨</v>
          </cell>
          <cell r="D75" t="str">
            <v>볼륨조절, MIC, 방수버튼</v>
          </cell>
          <cell r="E75">
            <v>1</v>
          </cell>
          <cell r="F75" t="str">
            <v>EA</v>
          </cell>
          <cell r="G75">
            <v>950000</v>
          </cell>
          <cell r="H75">
            <v>950000</v>
          </cell>
          <cell r="J75">
            <v>0</v>
          </cell>
          <cell r="L75">
            <v>0</v>
          </cell>
          <cell r="M75">
            <v>950000</v>
          </cell>
          <cell r="N75">
            <v>950000</v>
          </cell>
        </row>
        <row r="77">
          <cell r="B77">
            <v>3018</v>
          </cell>
          <cell r="D77" t="str">
            <v>계</v>
          </cell>
          <cell r="H77">
            <v>950000</v>
          </cell>
          <cell r="J77">
            <v>0</v>
          </cell>
          <cell r="L77">
            <v>0</v>
          </cell>
          <cell r="N77">
            <v>950000</v>
          </cell>
        </row>
        <row r="79">
          <cell r="B79">
            <v>2019</v>
          </cell>
          <cell r="C79" t="str">
            <v>1.19 수지구 상현동 870(도)(상현동 869)</v>
          </cell>
        </row>
        <row r="80">
          <cell r="B80" t="str">
            <v>비상벨볼륨조절, MIC, 방수버튼</v>
          </cell>
          <cell r="C80" t="str">
            <v>비상벨</v>
          </cell>
          <cell r="D80" t="str">
            <v>볼륨조절, MIC, 방수버튼</v>
          </cell>
          <cell r="E80">
            <v>1</v>
          </cell>
          <cell r="F80" t="str">
            <v>EA</v>
          </cell>
          <cell r="G80">
            <v>950000</v>
          </cell>
          <cell r="H80">
            <v>950000</v>
          </cell>
          <cell r="J80">
            <v>0</v>
          </cell>
          <cell r="L80">
            <v>0</v>
          </cell>
          <cell r="M80">
            <v>950000</v>
          </cell>
          <cell r="N80">
            <v>950000</v>
          </cell>
        </row>
        <row r="82">
          <cell r="B82">
            <v>3019</v>
          </cell>
          <cell r="D82" t="str">
            <v>계</v>
          </cell>
          <cell r="H82">
            <v>950000</v>
          </cell>
          <cell r="J82">
            <v>0</v>
          </cell>
          <cell r="L82">
            <v>0</v>
          </cell>
          <cell r="N82">
            <v>950000</v>
          </cell>
        </row>
        <row r="84">
          <cell r="B84">
            <v>2020</v>
          </cell>
          <cell r="C84" t="str">
            <v>1.20 수지구 성복동 544-4(도)</v>
          </cell>
        </row>
        <row r="85">
          <cell r="B85" t="str">
            <v>비상벨볼륨조절, MIC, 방수버튼</v>
          </cell>
          <cell r="C85" t="str">
            <v>비상벨</v>
          </cell>
          <cell r="D85" t="str">
            <v>볼륨조절, MIC, 방수버튼</v>
          </cell>
          <cell r="E85">
            <v>1</v>
          </cell>
          <cell r="F85" t="str">
            <v>EA</v>
          </cell>
          <cell r="G85">
            <v>950000</v>
          </cell>
          <cell r="H85">
            <v>950000</v>
          </cell>
          <cell r="J85">
            <v>0</v>
          </cell>
          <cell r="L85">
            <v>0</v>
          </cell>
          <cell r="M85">
            <v>950000</v>
          </cell>
          <cell r="N85">
            <v>950000</v>
          </cell>
        </row>
        <row r="87">
          <cell r="B87">
            <v>3020</v>
          </cell>
          <cell r="D87" t="str">
            <v>계</v>
          </cell>
          <cell r="H87">
            <v>950000</v>
          </cell>
          <cell r="J87">
            <v>0</v>
          </cell>
          <cell r="L87">
            <v>0</v>
          </cell>
          <cell r="N87">
            <v>950000</v>
          </cell>
        </row>
        <row r="89">
          <cell r="B89">
            <v>2021</v>
          </cell>
          <cell r="C89" t="str">
            <v>1.21 수지구 신봉동 999(도)(신봉동 993)</v>
          </cell>
        </row>
        <row r="90">
          <cell r="B90" t="str">
            <v>비상벨볼륨조절, MIC, 방수버튼</v>
          </cell>
          <cell r="C90" t="str">
            <v>비상벨</v>
          </cell>
          <cell r="D90" t="str">
            <v>볼륨조절, MIC, 방수버튼</v>
          </cell>
          <cell r="E90">
            <v>1</v>
          </cell>
          <cell r="F90" t="str">
            <v>EA</v>
          </cell>
          <cell r="G90">
            <v>950000</v>
          </cell>
          <cell r="H90">
            <v>950000</v>
          </cell>
          <cell r="J90">
            <v>0</v>
          </cell>
          <cell r="L90">
            <v>0</v>
          </cell>
          <cell r="M90">
            <v>950000</v>
          </cell>
          <cell r="N90">
            <v>950000</v>
          </cell>
        </row>
        <row r="92">
          <cell r="B92">
            <v>3021</v>
          </cell>
          <cell r="D92" t="str">
            <v>계</v>
          </cell>
          <cell r="H92">
            <v>950000</v>
          </cell>
          <cell r="J92">
            <v>0</v>
          </cell>
          <cell r="L92">
            <v>0</v>
          </cell>
          <cell r="N92">
            <v>950000</v>
          </cell>
        </row>
        <row r="94">
          <cell r="B94">
            <v>2022</v>
          </cell>
          <cell r="C94" t="str">
            <v>1.22 수지구 죽전동 539-8(도)</v>
          </cell>
        </row>
        <row r="95">
          <cell r="B95" t="str">
            <v>비상벨볼륨조절, MIC, 방수버튼</v>
          </cell>
          <cell r="C95" t="str">
            <v>비상벨</v>
          </cell>
          <cell r="D95" t="str">
            <v>볼륨조절, MIC, 방수버튼</v>
          </cell>
          <cell r="E95">
            <v>1</v>
          </cell>
          <cell r="F95" t="str">
            <v>EA</v>
          </cell>
          <cell r="G95">
            <v>950000</v>
          </cell>
          <cell r="H95">
            <v>950000</v>
          </cell>
          <cell r="J95">
            <v>0</v>
          </cell>
          <cell r="L95">
            <v>0</v>
          </cell>
          <cell r="M95">
            <v>950000</v>
          </cell>
          <cell r="N95">
            <v>950000</v>
          </cell>
        </row>
        <row r="96">
          <cell r="B96">
            <v>3022</v>
          </cell>
          <cell r="D96" t="str">
            <v>계</v>
          </cell>
          <cell r="H96">
            <v>950000</v>
          </cell>
          <cell r="J96">
            <v>0</v>
          </cell>
          <cell r="L96">
            <v>0</v>
          </cell>
          <cell r="N96">
            <v>950000</v>
          </cell>
        </row>
        <row r="97">
          <cell r="B97">
            <v>2023</v>
          </cell>
          <cell r="C97" t="str">
            <v>1.23 수지구 죽전동 1480(도)(죽전동 1189-5)</v>
          </cell>
        </row>
        <row r="98">
          <cell r="B98" t="str">
            <v>비상벨볼륨조절, MIC, 방수버튼</v>
          </cell>
          <cell r="C98" t="str">
            <v>비상벨</v>
          </cell>
          <cell r="D98" t="str">
            <v>볼륨조절, MIC, 방수버튼</v>
          </cell>
          <cell r="E98">
            <v>1</v>
          </cell>
          <cell r="F98" t="str">
            <v>EA</v>
          </cell>
          <cell r="G98">
            <v>950000</v>
          </cell>
          <cell r="H98">
            <v>950000</v>
          </cell>
          <cell r="J98">
            <v>0</v>
          </cell>
          <cell r="L98">
            <v>0</v>
          </cell>
          <cell r="M98">
            <v>950000</v>
          </cell>
          <cell r="N98">
            <v>950000</v>
          </cell>
        </row>
        <row r="100">
          <cell r="B100">
            <v>3023</v>
          </cell>
          <cell r="D100" t="str">
            <v>계</v>
          </cell>
          <cell r="H100">
            <v>950000</v>
          </cell>
          <cell r="J100">
            <v>0</v>
          </cell>
          <cell r="L100">
            <v>0</v>
          </cell>
          <cell r="N100">
            <v>950000</v>
          </cell>
        </row>
        <row r="102">
          <cell r="B102">
            <v>2024</v>
          </cell>
          <cell r="C102" t="str">
            <v>1.24 수지구 풍덕천동 776(도)(푸름어린이집 뒤편)</v>
          </cell>
        </row>
        <row r="103">
          <cell r="B103" t="str">
            <v>비상벨볼륨조절, MIC, 방수버튼</v>
          </cell>
          <cell r="C103" t="str">
            <v>비상벨</v>
          </cell>
          <cell r="D103" t="str">
            <v>볼륨조절, MIC, 방수버튼</v>
          </cell>
          <cell r="E103">
            <v>1</v>
          </cell>
          <cell r="F103" t="str">
            <v>EA</v>
          </cell>
          <cell r="G103">
            <v>950000</v>
          </cell>
          <cell r="H103">
            <v>950000</v>
          </cell>
          <cell r="J103">
            <v>0</v>
          </cell>
          <cell r="L103">
            <v>0</v>
          </cell>
          <cell r="M103">
            <v>950000</v>
          </cell>
          <cell r="N103">
            <v>950000</v>
          </cell>
        </row>
        <row r="105">
          <cell r="B105">
            <v>3024</v>
          </cell>
          <cell r="D105" t="str">
            <v>계</v>
          </cell>
          <cell r="H105">
            <v>950000</v>
          </cell>
          <cell r="J105">
            <v>0</v>
          </cell>
          <cell r="L105">
            <v>0</v>
          </cell>
          <cell r="N105">
            <v>950000</v>
          </cell>
        </row>
        <row r="107">
          <cell r="B107">
            <v>2025</v>
          </cell>
          <cell r="C107" t="str">
            <v>1.25 수지구 풍덕천동 780(도)(풍덕천동 707)</v>
          </cell>
        </row>
        <row r="108">
          <cell r="B108" t="str">
            <v>비상벨볼륨조절, MIC, 방수버튼</v>
          </cell>
          <cell r="C108" t="str">
            <v>비상벨</v>
          </cell>
          <cell r="D108" t="str">
            <v>볼륨조절, MIC, 방수버튼</v>
          </cell>
          <cell r="E108">
            <v>1</v>
          </cell>
          <cell r="F108" t="str">
            <v>EA</v>
          </cell>
          <cell r="G108">
            <v>950000</v>
          </cell>
          <cell r="H108">
            <v>950000</v>
          </cell>
          <cell r="J108">
            <v>0</v>
          </cell>
          <cell r="L108">
            <v>0</v>
          </cell>
          <cell r="M108">
            <v>950000</v>
          </cell>
          <cell r="N108">
            <v>950000</v>
          </cell>
        </row>
        <row r="110">
          <cell r="B110">
            <v>3025</v>
          </cell>
          <cell r="D110" t="str">
            <v>계</v>
          </cell>
          <cell r="H110">
            <v>950000</v>
          </cell>
          <cell r="J110">
            <v>0</v>
          </cell>
          <cell r="L110">
            <v>0</v>
          </cell>
          <cell r="N110">
            <v>950000</v>
          </cell>
        </row>
        <row r="112">
          <cell r="B112">
            <v>2026</v>
          </cell>
          <cell r="C112" t="str">
            <v>1.26 처인구 남동 506(전)</v>
          </cell>
        </row>
        <row r="113">
          <cell r="B113" t="str">
            <v>비상벨볼륨조절, MIC, 방수버튼</v>
          </cell>
          <cell r="C113" t="str">
            <v>비상벨</v>
          </cell>
          <cell r="D113" t="str">
            <v>볼륨조절, MIC, 방수버튼</v>
          </cell>
          <cell r="E113">
            <v>1</v>
          </cell>
          <cell r="F113" t="str">
            <v>EA</v>
          </cell>
          <cell r="G113">
            <v>950000</v>
          </cell>
          <cell r="H113">
            <v>950000</v>
          </cell>
          <cell r="J113">
            <v>0</v>
          </cell>
          <cell r="L113">
            <v>0</v>
          </cell>
          <cell r="M113">
            <v>950000</v>
          </cell>
          <cell r="N113">
            <v>950000</v>
          </cell>
        </row>
        <row r="115">
          <cell r="B115">
            <v>3026</v>
          </cell>
          <cell r="D115" t="str">
            <v>계</v>
          </cell>
          <cell r="H115">
            <v>950000</v>
          </cell>
          <cell r="J115">
            <v>0</v>
          </cell>
          <cell r="L115">
            <v>0</v>
          </cell>
          <cell r="N115">
            <v>950000</v>
          </cell>
        </row>
        <row r="117">
          <cell r="B117">
            <v>2027</v>
          </cell>
          <cell r="C117" t="str">
            <v>1.27 처인구 남사면 북리 950-57(천)</v>
          </cell>
        </row>
        <row r="118">
          <cell r="B118" t="str">
            <v>비상벨볼륨조절, MIC, 방수버튼</v>
          </cell>
          <cell r="C118" t="str">
            <v>비상벨</v>
          </cell>
          <cell r="D118" t="str">
            <v>볼륨조절, MIC, 방수버튼</v>
          </cell>
          <cell r="E118">
            <v>1</v>
          </cell>
          <cell r="F118" t="str">
            <v>EA</v>
          </cell>
          <cell r="G118">
            <v>950000</v>
          </cell>
          <cell r="H118">
            <v>950000</v>
          </cell>
          <cell r="J118">
            <v>0</v>
          </cell>
          <cell r="L118">
            <v>0</v>
          </cell>
          <cell r="M118">
            <v>950000</v>
          </cell>
          <cell r="N118">
            <v>950000</v>
          </cell>
        </row>
        <row r="119">
          <cell r="B119">
            <v>3027</v>
          </cell>
          <cell r="D119" t="str">
            <v>계</v>
          </cell>
          <cell r="H119">
            <v>950000</v>
          </cell>
          <cell r="J119">
            <v>0</v>
          </cell>
          <cell r="L119">
            <v>0</v>
          </cell>
          <cell r="N119">
            <v>950000</v>
          </cell>
        </row>
        <row r="120">
          <cell r="B120">
            <v>2028</v>
          </cell>
          <cell r="C120" t="str">
            <v>1.28 처인구 모현읍 동림리 36-28(대)</v>
          </cell>
        </row>
        <row r="121">
          <cell r="B121" t="str">
            <v>비상벨볼륨조절, MIC, 방수버튼</v>
          </cell>
          <cell r="C121" t="str">
            <v>비상벨</v>
          </cell>
          <cell r="D121" t="str">
            <v>볼륨조절, MIC, 방수버튼</v>
          </cell>
          <cell r="E121">
            <v>1</v>
          </cell>
          <cell r="F121" t="str">
            <v>EA</v>
          </cell>
          <cell r="G121">
            <v>950000</v>
          </cell>
          <cell r="H121">
            <v>950000</v>
          </cell>
          <cell r="J121">
            <v>0</v>
          </cell>
          <cell r="L121">
            <v>0</v>
          </cell>
          <cell r="M121">
            <v>950000</v>
          </cell>
          <cell r="N121">
            <v>950000</v>
          </cell>
        </row>
        <row r="123">
          <cell r="B123">
            <v>3028</v>
          </cell>
          <cell r="D123" t="str">
            <v>계</v>
          </cell>
          <cell r="H123">
            <v>950000</v>
          </cell>
          <cell r="J123">
            <v>0</v>
          </cell>
          <cell r="L123">
            <v>0</v>
          </cell>
          <cell r="N123">
            <v>950000</v>
          </cell>
        </row>
        <row r="125">
          <cell r="B125">
            <v>2029</v>
          </cell>
          <cell r="C125" t="str">
            <v>1.29 처인구 모현읍 동림리 144-6(도)</v>
          </cell>
        </row>
        <row r="126">
          <cell r="B126" t="str">
            <v>비상벨볼륨조절, MIC, 방수버튼</v>
          </cell>
          <cell r="C126" t="str">
            <v>비상벨</v>
          </cell>
          <cell r="D126" t="str">
            <v>볼륨조절, MIC, 방수버튼</v>
          </cell>
          <cell r="E126">
            <v>1</v>
          </cell>
          <cell r="F126" t="str">
            <v>EA</v>
          </cell>
          <cell r="G126">
            <v>950000</v>
          </cell>
          <cell r="H126">
            <v>950000</v>
          </cell>
          <cell r="J126">
            <v>0</v>
          </cell>
          <cell r="L126">
            <v>0</v>
          </cell>
          <cell r="M126">
            <v>950000</v>
          </cell>
          <cell r="N126">
            <v>950000</v>
          </cell>
        </row>
        <row r="128">
          <cell r="B128">
            <v>3029</v>
          </cell>
          <cell r="D128" t="str">
            <v>계</v>
          </cell>
          <cell r="H128">
            <v>950000</v>
          </cell>
          <cell r="J128">
            <v>0</v>
          </cell>
          <cell r="L128">
            <v>0</v>
          </cell>
          <cell r="N128">
            <v>950000</v>
          </cell>
        </row>
        <row r="130">
          <cell r="B130">
            <v>2030</v>
          </cell>
          <cell r="C130" t="str">
            <v>1.30 처인구 백암면 근창리 23-1(묘)</v>
          </cell>
        </row>
        <row r="131">
          <cell r="B131" t="str">
            <v>비상벨볼륨조절, MIC, 방수버튼</v>
          </cell>
          <cell r="C131" t="str">
            <v>비상벨</v>
          </cell>
          <cell r="D131" t="str">
            <v>볼륨조절, MIC, 방수버튼</v>
          </cell>
          <cell r="E131">
            <v>1</v>
          </cell>
          <cell r="F131" t="str">
            <v>EA</v>
          </cell>
          <cell r="G131">
            <v>950000</v>
          </cell>
          <cell r="H131">
            <v>950000</v>
          </cell>
          <cell r="J131">
            <v>0</v>
          </cell>
          <cell r="L131">
            <v>0</v>
          </cell>
          <cell r="M131">
            <v>950000</v>
          </cell>
          <cell r="N131">
            <v>950000</v>
          </cell>
        </row>
        <row r="133">
          <cell r="B133">
            <v>3030</v>
          </cell>
          <cell r="D133" t="str">
            <v>계</v>
          </cell>
          <cell r="H133">
            <v>950000</v>
          </cell>
          <cell r="J133">
            <v>0</v>
          </cell>
          <cell r="L133">
            <v>0</v>
          </cell>
          <cell r="N133">
            <v>950000</v>
          </cell>
        </row>
        <row r="135">
          <cell r="B135">
            <v>2031</v>
          </cell>
          <cell r="C135" t="str">
            <v>1.31 처인구 백암면 백암리 293-8(답)</v>
          </cell>
        </row>
        <row r="136">
          <cell r="B136" t="str">
            <v>비상벨볼륨조절, MIC, 방수버튼</v>
          </cell>
          <cell r="C136" t="str">
            <v>비상벨</v>
          </cell>
          <cell r="D136" t="str">
            <v>볼륨조절, MIC, 방수버튼</v>
          </cell>
          <cell r="E136">
            <v>1</v>
          </cell>
          <cell r="F136" t="str">
            <v>EA</v>
          </cell>
          <cell r="G136">
            <v>950000</v>
          </cell>
          <cell r="H136">
            <v>950000</v>
          </cell>
          <cell r="J136">
            <v>0</v>
          </cell>
          <cell r="L136">
            <v>0</v>
          </cell>
          <cell r="M136">
            <v>950000</v>
          </cell>
          <cell r="N136">
            <v>950000</v>
          </cell>
        </row>
        <row r="138">
          <cell r="B138">
            <v>3031</v>
          </cell>
          <cell r="D138" t="str">
            <v>계</v>
          </cell>
          <cell r="H138">
            <v>950000</v>
          </cell>
          <cell r="J138">
            <v>0</v>
          </cell>
          <cell r="L138">
            <v>0</v>
          </cell>
          <cell r="N138">
            <v>950000</v>
          </cell>
        </row>
        <row r="140">
          <cell r="B140">
            <v>2032</v>
          </cell>
          <cell r="C140" t="str">
            <v>1.32 처인구 양지면 송문리 72-3(철)</v>
          </cell>
        </row>
        <row r="141">
          <cell r="B141" t="str">
            <v>비상벨볼륨조절, MIC, 방수버튼</v>
          </cell>
          <cell r="C141" t="str">
            <v>비상벨</v>
          </cell>
          <cell r="D141" t="str">
            <v>볼륨조절, MIC, 방수버튼</v>
          </cell>
          <cell r="E141">
            <v>1</v>
          </cell>
          <cell r="F141" t="str">
            <v>EA</v>
          </cell>
          <cell r="G141">
            <v>950000</v>
          </cell>
          <cell r="H141">
            <v>950000</v>
          </cell>
          <cell r="J141">
            <v>0</v>
          </cell>
          <cell r="L141">
            <v>0</v>
          </cell>
          <cell r="M141">
            <v>950000</v>
          </cell>
          <cell r="N141">
            <v>950000</v>
          </cell>
        </row>
        <row r="142">
          <cell r="B142">
            <v>3032</v>
          </cell>
          <cell r="D142" t="str">
            <v>계</v>
          </cell>
          <cell r="H142">
            <v>950000</v>
          </cell>
          <cell r="J142">
            <v>0</v>
          </cell>
          <cell r="L142">
            <v>0</v>
          </cell>
          <cell r="N142">
            <v>950000</v>
          </cell>
        </row>
        <row r="143">
          <cell r="B143">
            <v>2033</v>
          </cell>
          <cell r="C143" t="str">
            <v>1.33 처인구 양지면 제일리 273-2(도)</v>
          </cell>
        </row>
        <row r="144">
          <cell r="B144" t="str">
            <v>비상벨볼륨조절, MIC, 방수버튼</v>
          </cell>
          <cell r="C144" t="str">
            <v>비상벨</v>
          </cell>
          <cell r="D144" t="str">
            <v>볼륨조절, MIC, 방수버튼</v>
          </cell>
          <cell r="E144">
            <v>1</v>
          </cell>
          <cell r="F144" t="str">
            <v>EA</v>
          </cell>
          <cell r="G144">
            <v>950000</v>
          </cell>
          <cell r="H144">
            <v>950000</v>
          </cell>
          <cell r="J144">
            <v>0</v>
          </cell>
          <cell r="L144">
            <v>0</v>
          </cell>
          <cell r="M144">
            <v>950000</v>
          </cell>
          <cell r="N144">
            <v>950000</v>
          </cell>
        </row>
        <row r="146">
          <cell r="B146">
            <v>3033</v>
          </cell>
          <cell r="D146" t="str">
            <v>계</v>
          </cell>
          <cell r="H146">
            <v>950000</v>
          </cell>
          <cell r="J146">
            <v>0</v>
          </cell>
          <cell r="L146">
            <v>0</v>
          </cell>
          <cell r="N146">
            <v>950000</v>
          </cell>
        </row>
        <row r="148">
          <cell r="B148">
            <v>2035</v>
          </cell>
          <cell r="C148" t="str">
            <v>1.35 처인구 원삼면 맹리 352-4(답)</v>
          </cell>
        </row>
        <row r="149">
          <cell r="B149" t="str">
            <v>비상벨볼륨조절, MIC, 방수버튼</v>
          </cell>
          <cell r="C149" t="str">
            <v>비상벨</v>
          </cell>
          <cell r="D149" t="str">
            <v>볼륨조절, MIC, 방수버튼</v>
          </cell>
          <cell r="E149">
            <v>1</v>
          </cell>
          <cell r="F149" t="str">
            <v>EA</v>
          </cell>
          <cell r="G149">
            <v>950000</v>
          </cell>
          <cell r="H149">
            <v>950000</v>
          </cell>
          <cell r="J149">
            <v>0</v>
          </cell>
          <cell r="L149">
            <v>0</v>
          </cell>
          <cell r="M149">
            <v>950000</v>
          </cell>
          <cell r="N149">
            <v>950000</v>
          </cell>
        </row>
        <row r="151">
          <cell r="B151">
            <v>3035</v>
          </cell>
          <cell r="D151" t="str">
            <v>계</v>
          </cell>
          <cell r="H151">
            <v>950000</v>
          </cell>
          <cell r="J151">
            <v>0</v>
          </cell>
          <cell r="L151">
            <v>0</v>
          </cell>
          <cell r="N151">
            <v>950000</v>
          </cell>
        </row>
        <row r="153">
          <cell r="B153">
            <v>2036</v>
          </cell>
          <cell r="C153" t="str">
            <v>1.36 처인구 원삼면 맹리 706(구)(맹리 311-16)</v>
          </cell>
        </row>
        <row r="154">
          <cell r="B154" t="str">
            <v>비상벨볼륨조절, MIC, 방수버튼</v>
          </cell>
          <cell r="C154" t="str">
            <v>비상벨</v>
          </cell>
          <cell r="D154" t="str">
            <v>볼륨조절, MIC, 방수버튼</v>
          </cell>
          <cell r="E154">
            <v>1</v>
          </cell>
          <cell r="F154" t="str">
            <v>EA</v>
          </cell>
          <cell r="G154">
            <v>950000</v>
          </cell>
          <cell r="H154">
            <v>950000</v>
          </cell>
          <cell r="J154">
            <v>0</v>
          </cell>
          <cell r="L154">
            <v>0</v>
          </cell>
          <cell r="M154">
            <v>950000</v>
          </cell>
          <cell r="N154">
            <v>950000</v>
          </cell>
        </row>
        <row r="156">
          <cell r="B156">
            <v>3036</v>
          </cell>
          <cell r="D156" t="str">
            <v>계</v>
          </cell>
          <cell r="H156">
            <v>950000</v>
          </cell>
          <cell r="J156">
            <v>0</v>
          </cell>
          <cell r="L156">
            <v>0</v>
          </cell>
          <cell r="N156">
            <v>950000</v>
          </cell>
        </row>
        <row r="158">
          <cell r="B158">
            <v>2037</v>
          </cell>
          <cell r="C158" t="str">
            <v>1.37 처인구 유방동 70-2(도)</v>
          </cell>
        </row>
        <row r="159">
          <cell r="B159" t="str">
            <v>비상벨볼륨조절, MIC, 방수버튼</v>
          </cell>
          <cell r="C159" t="str">
            <v>비상벨</v>
          </cell>
          <cell r="D159" t="str">
            <v>볼륨조절, MIC, 방수버튼</v>
          </cell>
          <cell r="E159">
            <v>1</v>
          </cell>
          <cell r="F159" t="str">
            <v>EA</v>
          </cell>
          <cell r="G159">
            <v>950000</v>
          </cell>
          <cell r="H159">
            <v>950000</v>
          </cell>
          <cell r="J159">
            <v>0</v>
          </cell>
          <cell r="L159">
            <v>0</v>
          </cell>
          <cell r="M159">
            <v>950000</v>
          </cell>
          <cell r="N159">
            <v>950000</v>
          </cell>
        </row>
        <row r="161">
          <cell r="B161">
            <v>3037</v>
          </cell>
          <cell r="D161" t="str">
            <v>계</v>
          </cell>
          <cell r="H161">
            <v>950000</v>
          </cell>
          <cell r="J161">
            <v>0</v>
          </cell>
          <cell r="L161">
            <v>0</v>
          </cell>
          <cell r="N161">
            <v>950000</v>
          </cell>
        </row>
        <row r="163">
          <cell r="B163">
            <v>2038</v>
          </cell>
          <cell r="C163" t="str">
            <v>1.38 처인구 이동읍 천리 634(묘)</v>
          </cell>
        </row>
        <row r="164">
          <cell r="B164" t="str">
            <v>비상벨볼륨조절, MIC, 방수버튼</v>
          </cell>
          <cell r="C164" t="str">
            <v>비상벨</v>
          </cell>
          <cell r="D164" t="str">
            <v>볼륨조절, MIC, 방수버튼</v>
          </cell>
          <cell r="E164">
            <v>1</v>
          </cell>
          <cell r="F164" t="str">
            <v>EA</v>
          </cell>
          <cell r="G164">
            <v>950000</v>
          </cell>
          <cell r="H164">
            <v>950000</v>
          </cell>
          <cell r="J164">
            <v>0</v>
          </cell>
          <cell r="L164">
            <v>0</v>
          </cell>
          <cell r="M164">
            <v>950000</v>
          </cell>
          <cell r="N164">
            <v>950000</v>
          </cell>
        </row>
        <row r="165">
          <cell r="B165">
            <v>3038</v>
          </cell>
          <cell r="D165" t="str">
            <v>계</v>
          </cell>
          <cell r="H165">
            <v>950000</v>
          </cell>
          <cell r="J165">
            <v>0</v>
          </cell>
          <cell r="L165">
            <v>0</v>
          </cell>
          <cell r="N165">
            <v>950000</v>
          </cell>
        </row>
        <row r="166">
          <cell r="B166">
            <v>2039</v>
          </cell>
          <cell r="C166" t="str">
            <v>1.39 처인구 포곡읍 둔전리3(구)(둔전리32-5)</v>
          </cell>
        </row>
        <row r="167">
          <cell r="B167" t="str">
            <v>비상벨볼륨조절, MIC, 방수버튼</v>
          </cell>
          <cell r="C167" t="str">
            <v>비상벨</v>
          </cell>
          <cell r="D167" t="str">
            <v>볼륨조절, MIC, 방수버튼</v>
          </cell>
          <cell r="E167">
            <v>1</v>
          </cell>
          <cell r="F167" t="str">
            <v>EA</v>
          </cell>
          <cell r="G167">
            <v>950000</v>
          </cell>
          <cell r="H167">
            <v>950000</v>
          </cell>
          <cell r="J167">
            <v>0</v>
          </cell>
          <cell r="L167">
            <v>0</v>
          </cell>
          <cell r="M167">
            <v>950000</v>
          </cell>
          <cell r="N167">
            <v>950000</v>
          </cell>
        </row>
        <row r="169">
          <cell r="B169">
            <v>3039</v>
          </cell>
          <cell r="D169" t="str">
            <v>계</v>
          </cell>
          <cell r="H169">
            <v>950000</v>
          </cell>
          <cell r="J169">
            <v>0</v>
          </cell>
          <cell r="L169">
            <v>0</v>
          </cell>
          <cell r="N169">
            <v>950000</v>
          </cell>
        </row>
        <row r="171">
          <cell r="B171">
            <v>2040</v>
          </cell>
          <cell r="C171" t="str">
            <v>1.40 처인구 포곡읍 둔전리147(대)(둔전리144-9)</v>
          </cell>
        </row>
        <row r="172">
          <cell r="B172" t="str">
            <v>비상벨볼륨조절, MIC, 방수버튼</v>
          </cell>
          <cell r="C172" t="str">
            <v>비상벨</v>
          </cell>
          <cell r="D172" t="str">
            <v>볼륨조절, MIC, 방수버튼</v>
          </cell>
          <cell r="E172">
            <v>1</v>
          </cell>
          <cell r="F172" t="str">
            <v>EA</v>
          </cell>
          <cell r="G172">
            <v>950000</v>
          </cell>
          <cell r="H172">
            <v>950000</v>
          </cell>
          <cell r="J172">
            <v>0</v>
          </cell>
          <cell r="L172">
            <v>0</v>
          </cell>
          <cell r="M172">
            <v>950000</v>
          </cell>
          <cell r="N172">
            <v>950000</v>
          </cell>
        </row>
        <row r="174">
          <cell r="B174">
            <v>3040</v>
          </cell>
          <cell r="D174" t="str">
            <v>계</v>
          </cell>
          <cell r="H174">
            <v>950000</v>
          </cell>
          <cell r="J174">
            <v>0</v>
          </cell>
          <cell r="L174">
            <v>0</v>
          </cell>
          <cell r="N174">
            <v>950000</v>
          </cell>
        </row>
        <row r="176">
          <cell r="B176">
            <v>2041</v>
          </cell>
          <cell r="C176" t="str">
            <v>1.41 처인구 포곡읍 삼계리 607-9(구)</v>
          </cell>
        </row>
        <row r="177">
          <cell r="B177" t="str">
            <v>비상벨볼륨조절, MIC, 방수버튼</v>
          </cell>
          <cell r="C177" t="str">
            <v>비상벨</v>
          </cell>
          <cell r="D177" t="str">
            <v>볼륨조절, MIC, 방수버튼</v>
          </cell>
          <cell r="E177">
            <v>1</v>
          </cell>
          <cell r="F177" t="str">
            <v>EA</v>
          </cell>
          <cell r="G177">
            <v>950000</v>
          </cell>
          <cell r="H177">
            <v>950000</v>
          </cell>
          <cell r="J177">
            <v>0</v>
          </cell>
          <cell r="L177">
            <v>0</v>
          </cell>
          <cell r="M177">
            <v>950000</v>
          </cell>
          <cell r="N177">
            <v>950000</v>
          </cell>
        </row>
        <row r="179">
          <cell r="B179">
            <v>3041</v>
          </cell>
          <cell r="D179" t="str">
            <v>계</v>
          </cell>
          <cell r="H179">
            <v>950000</v>
          </cell>
          <cell r="J179">
            <v>0</v>
          </cell>
          <cell r="L179">
            <v>0</v>
          </cell>
          <cell r="N179">
            <v>950000</v>
          </cell>
        </row>
        <row r="181">
          <cell r="B181">
            <v>2042</v>
          </cell>
          <cell r="C181" t="str">
            <v>1.42 처인구 남사면 아곡리 707(도)</v>
          </cell>
        </row>
        <row r="182">
          <cell r="B182" t="str">
            <v>비상벨볼륨조절, MIC, 방수버튼</v>
          </cell>
          <cell r="C182" t="str">
            <v>비상벨</v>
          </cell>
          <cell r="D182" t="str">
            <v>볼륨조절, MIC, 방수버튼</v>
          </cell>
          <cell r="E182">
            <v>1</v>
          </cell>
          <cell r="F182" t="str">
            <v>EA</v>
          </cell>
          <cell r="G182">
            <v>950000</v>
          </cell>
          <cell r="H182">
            <v>950000</v>
          </cell>
          <cell r="J182">
            <v>0</v>
          </cell>
          <cell r="L182">
            <v>0</v>
          </cell>
          <cell r="M182">
            <v>950000</v>
          </cell>
          <cell r="N182">
            <v>950000</v>
          </cell>
        </row>
        <row r="184">
          <cell r="B184">
            <v>3042</v>
          </cell>
          <cell r="D184" t="str">
            <v>계</v>
          </cell>
          <cell r="H184">
            <v>950000</v>
          </cell>
          <cell r="J184">
            <v>0</v>
          </cell>
          <cell r="L184">
            <v>0</v>
          </cell>
          <cell r="N184">
            <v>950000</v>
          </cell>
        </row>
        <row r="186">
          <cell r="B186">
            <v>2043</v>
          </cell>
          <cell r="C186" t="str">
            <v>1.43 처인구 남사면 완장리 696(답)</v>
          </cell>
        </row>
        <row r="187">
          <cell r="B187" t="str">
            <v>비상벨볼륨조절, MIC, 방수버튼</v>
          </cell>
          <cell r="C187" t="str">
            <v>비상벨</v>
          </cell>
          <cell r="D187" t="str">
            <v>볼륨조절, MIC, 방수버튼</v>
          </cell>
          <cell r="E187">
            <v>1</v>
          </cell>
          <cell r="F187" t="str">
            <v>EA</v>
          </cell>
          <cell r="G187">
            <v>950000</v>
          </cell>
          <cell r="H187">
            <v>950000</v>
          </cell>
          <cell r="J187">
            <v>0</v>
          </cell>
          <cell r="L187">
            <v>0</v>
          </cell>
          <cell r="M187">
            <v>950000</v>
          </cell>
          <cell r="N187">
            <v>950000</v>
          </cell>
        </row>
        <row r="188">
          <cell r="B188">
            <v>3043</v>
          </cell>
          <cell r="D188" t="str">
            <v>계</v>
          </cell>
          <cell r="H188">
            <v>950000</v>
          </cell>
          <cell r="J188">
            <v>0</v>
          </cell>
          <cell r="L188">
            <v>0</v>
          </cell>
          <cell r="N188">
            <v>950000</v>
          </cell>
        </row>
        <row r="189">
          <cell r="B189">
            <v>2044</v>
          </cell>
          <cell r="C189" t="str">
            <v>1.44 기흥구 마북동 344-1</v>
          </cell>
        </row>
        <row r="190">
          <cell r="B190" t="str">
            <v>비상벨볼륨조절, MIC, 방수버튼</v>
          </cell>
          <cell r="C190" t="str">
            <v>비상벨</v>
          </cell>
          <cell r="D190" t="str">
            <v>볼륨조절, MIC, 방수버튼</v>
          </cell>
          <cell r="E190">
            <v>1</v>
          </cell>
          <cell r="F190" t="str">
            <v>EA</v>
          </cell>
          <cell r="G190">
            <v>950000</v>
          </cell>
          <cell r="H190">
            <v>950000</v>
          </cell>
          <cell r="J190">
            <v>0</v>
          </cell>
          <cell r="L190">
            <v>0</v>
          </cell>
          <cell r="M190">
            <v>950000</v>
          </cell>
          <cell r="N190">
            <v>950000</v>
          </cell>
        </row>
        <row r="191">
          <cell r="B191">
            <v>3044</v>
          </cell>
          <cell r="D191" t="str">
            <v>계</v>
          </cell>
          <cell r="H191">
            <v>950000</v>
          </cell>
          <cell r="J191">
            <v>0</v>
          </cell>
          <cell r="L191">
            <v>0</v>
          </cell>
          <cell r="N191">
            <v>950000</v>
          </cell>
        </row>
        <row r="193">
          <cell r="B193">
            <v>2045</v>
          </cell>
          <cell r="C193" t="str">
            <v>1.45 기흥구 중동 1077</v>
          </cell>
        </row>
        <row r="194">
          <cell r="B194" t="str">
            <v>비상벨볼륨조절, MIC, 방수버튼</v>
          </cell>
          <cell r="C194" t="str">
            <v>비상벨</v>
          </cell>
          <cell r="D194" t="str">
            <v>볼륨조절, MIC, 방수버튼</v>
          </cell>
          <cell r="E194">
            <v>1</v>
          </cell>
          <cell r="F194" t="str">
            <v>EA</v>
          </cell>
          <cell r="G194">
            <v>950000</v>
          </cell>
          <cell r="H194">
            <v>950000</v>
          </cell>
          <cell r="J194">
            <v>0</v>
          </cell>
          <cell r="L194">
            <v>0</v>
          </cell>
          <cell r="M194">
            <v>950000</v>
          </cell>
          <cell r="N194">
            <v>950000</v>
          </cell>
        </row>
        <row r="195">
          <cell r="B195">
            <v>3045</v>
          </cell>
          <cell r="D195" t="str">
            <v>계</v>
          </cell>
          <cell r="H195">
            <v>950000</v>
          </cell>
          <cell r="J195">
            <v>0</v>
          </cell>
          <cell r="L195">
            <v>0</v>
          </cell>
          <cell r="N195">
            <v>950000</v>
          </cell>
        </row>
        <row r="197">
          <cell r="B197">
            <v>2046</v>
          </cell>
          <cell r="C197" t="str">
            <v>1.46 기흥구 언남동 328-2</v>
          </cell>
        </row>
        <row r="198">
          <cell r="B198" t="str">
            <v>비상벨볼륨조절, MIC, 방수버튼</v>
          </cell>
          <cell r="C198" t="str">
            <v>비상벨</v>
          </cell>
          <cell r="D198" t="str">
            <v>볼륨조절, MIC, 방수버튼</v>
          </cell>
          <cell r="E198">
            <v>1</v>
          </cell>
          <cell r="F198" t="str">
            <v>EA</v>
          </cell>
          <cell r="G198">
            <v>950000</v>
          </cell>
          <cell r="H198">
            <v>950000</v>
          </cell>
          <cell r="J198">
            <v>0</v>
          </cell>
          <cell r="L198">
            <v>0</v>
          </cell>
          <cell r="M198">
            <v>950000</v>
          </cell>
          <cell r="N198">
            <v>950000</v>
          </cell>
        </row>
        <row r="199">
          <cell r="B199">
            <v>3046</v>
          </cell>
          <cell r="D199" t="str">
            <v>계</v>
          </cell>
          <cell r="H199">
            <v>950000</v>
          </cell>
          <cell r="J199">
            <v>0</v>
          </cell>
          <cell r="L199">
            <v>0</v>
          </cell>
          <cell r="N199">
            <v>950000</v>
          </cell>
        </row>
        <row r="201">
          <cell r="B201">
            <v>2047</v>
          </cell>
          <cell r="C201" t="str">
            <v>1.47 기흥구 동백동 431-2</v>
          </cell>
        </row>
        <row r="202">
          <cell r="B202" t="str">
            <v>비상벨볼륨조절, MIC, 방수버튼</v>
          </cell>
          <cell r="C202" t="str">
            <v>비상벨</v>
          </cell>
          <cell r="D202" t="str">
            <v>볼륨조절, MIC, 방수버튼</v>
          </cell>
          <cell r="E202">
            <v>1</v>
          </cell>
          <cell r="F202" t="str">
            <v>EA</v>
          </cell>
          <cell r="G202">
            <v>950000</v>
          </cell>
          <cell r="H202">
            <v>950000</v>
          </cell>
          <cell r="J202">
            <v>0</v>
          </cell>
          <cell r="L202">
            <v>0</v>
          </cell>
          <cell r="M202">
            <v>950000</v>
          </cell>
          <cell r="N202">
            <v>950000</v>
          </cell>
        </row>
        <row r="203">
          <cell r="B203">
            <v>3047</v>
          </cell>
          <cell r="D203" t="str">
            <v>계</v>
          </cell>
          <cell r="H203">
            <v>950000</v>
          </cell>
          <cell r="J203">
            <v>0</v>
          </cell>
          <cell r="L203">
            <v>0</v>
          </cell>
          <cell r="N203">
            <v>950000</v>
          </cell>
        </row>
        <row r="205">
          <cell r="B205">
            <v>2048</v>
          </cell>
          <cell r="C205" t="str">
            <v>1.48 기흥구 중동 665-43</v>
          </cell>
        </row>
        <row r="206">
          <cell r="B206" t="str">
            <v>비상벨볼륨조절, MIC, 방수버튼</v>
          </cell>
          <cell r="C206" t="str">
            <v>비상벨</v>
          </cell>
          <cell r="D206" t="str">
            <v>볼륨조절, MIC, 방수버튼</v>
          </cell>
          <cell r="E206">
            <v>1</v>
          </cell>
          <cell r="F206" t="str">
            <v>EA</v>
          </cell>
          <cell r="G206">
            <v>950000</v>
          </cell>
          <cell r="H206">
            <v>950000</v>
          </cell>
          <cell r="J206">
            <v>0</v>
          </cell>
          <cell r="L206">
            <v>0</v>
          </cell>
          <cell r="M206">
            <v>950000</v>
          </cell>
          <cell r="N206">
            <v>950000</v>
          </cell>
        </row>
        <row r="207">
          <cell r="B207">
            <v>3048</v>
          </cell>
          <cell r="D207" t="str">
            <v>계</v>
          </cell>
          <cell r="H207">
            <v>950000</v>
          </cell>
          <cell r="J207">
            <v>0</v>
          </cell>
          <cell r="L207">
            <v>0</v>
          </cell>
          <cell r="N207">
            <v>950000</v>
          </cell>
        </row>
        <row r="209">
          <cell r="B209">
            <v>2049</v>
          </cell>
          <cell r="C209" t="str">
            <v>1.49 기흥구 중동 993</v>
          </cell>
        </row>
        <row r="210">
          <cell r="B210" t="str">
            <v>비상벨볼륨조절, MIC, 방수버튼</v>
          </cell>
          <cell r="C210" t="str">
            <v>비상벨</v>
          </cell>
          <cell r="D210" t="str">
            <v>볼륨조절, MIC, 방수버튼</v>
          </cell>
          <cell r="E210">
            <v>1</v>
          </cell>
          <cell r="F210" t="str">
            <v>EA</v>
          </cell>
          <cell r="G210">
            <v>950000</v>
          </cell>
          <cell r="H210">
            <v>950000</v>
          </cell>
          <cell r="J210">
            <v>0</v>
          </cell>
          <cell r="L210">
            <v>0</v>
          </cell>
          <cell r="M210">
            <v>950000</v>
          </cell>
          <cell r="N210">
            <v>950000</v>
          </cell>
        </row>
        <row r="211">
          <cell r="B211">
            <v>3049</v>
          </cell>
          <cell r="D211" t="str">
            <v>계</v>
          </cell>
          <cell r="H211">
            <v>950000</v>
          </cell>
          <cell r="J211">
            <v>0</v>
          </cell>
          <cell r="L211">
            <v>0</v>
          </cell>
          <cell r="N211">
            <v>950000</v>
          </cell>
        </row>
        <row r="212">
          <cell r="B212">
            <v>2050</v>
          </cell>
          <cell r="C212" t="str">
            <v>1.50 기흥구 중동 815</v>
          </cell>
        </row>
        <row r="213">
          <cell r="B213" t="str">
            <v>비상벨볼륨조절, MIC, 방수버튼</v>
          </cell>
          <cell r="C213" t="str">
            <v>비상벨</v>
          </cell>
          <cell r="D213" t="str">
            <v>볼륨조절, MIC, 방수버튼</v>
          </cell>
          <cell r="E213">
            <v>1</v>
          </cell>
          <cell r="F213" t="str">
            <v>EA</v>
          </cell>
          <cell r="G213">
            <v>950000</v>
          </cell>
          <cell r="H213">
            <v>950000</v>
          </cell>
          <cell r="J213">
            <v>0</v>
          </cell>
          <cell r="L213">
            <v>0</v>
          </cell>
          <cell r="M213">
            <v>950000</v>
          </cell>
          <cell r="N213">
            <v>950000</v>
          </cell>
        </row>
        <row r="214">
          <cell r="B214">
            <v>3050</v>
          </cell>
          <cell r="D214" t="str">
            <v>계</v>
          </cell>
          <cell r="H214">
            <v>950000</v>
          </cell>
          <cell r="J214">
            <v>0</v>
          </cell>
          <cell r="L214">
            <v>0</v>
          </cell>
          <cell r="N214">
            <v>950000</v>
          </cell>
        </row>
        <row r="215">
          <cell r="B215">
            <v>2051</v>
          </cell>
          <cell r="C215" t="str">
            <v>1.51 기흥구 상하동 578</v>
          </cell>
        </row>
        <row r="216">
          <cell r="B216" t="str">
            <v>비상벨볼륨조절, MIC, 방수버튼</v>
          </cell>
          <cell r="C216" t="str">
            <v>비상벨</v>
          </cell>
          <cell r="D216" t="str">
            <v>볼륨조절, MIC, 방수버튼</v>
          </cell>
          <cell r="E216">
            <v>1</v>
          </cell>
          <cell r="F216" t="str">
            <v>EA</v>
          </cell>
          <cell r="G216">
            <v>950000</v>
          </cell>
          <cell r="H216">
            <v>950000</v>
          </cell>
          <cell r="J216">
            <v>0</v>
          </cell>
          <cell r="L216">
            <v>0</v>
          </cell>
          <cell r="M216">
            <v>950000</v>
          </cell>
          <cell r="N216">
            <v>950000</v>
          </cell>
        </row>
        <row r="217">
          <cell r="B217">
            <v>3051</v>
          </cell>
          <cell r="D217" t="str">
            <v>계</v>
          </cell>
          <cell r="H217">
            <v>950000</v>
          </cell>
          <cell r="J217">
            <v>0</v>
          </cell>
          <cell r="L217">
            <v>0</v>
          </cell>
          <cell r="N217">
            <v>950000</v>
          </cell>
        </row>
        <row r="218">
          <cell r="B218">
            <v>2052</v>
          </cell>
          <cell r="C218" t="str">
            <v>1.52 기흥구 마북동 502-354</v>
          </cell>
        </row>
        <row r="219">
          <cell r="B219" t="str">
            <v>비상벨볼륨조절, MIC, 방수버튼</v>
          </cell>
          <cell r="C219" t="str">
            <v>비상벨</v>
          </cell>
          <cell r="D219" t="str">
            <v>볼륨조절, MIC, 방수버튼</v>
          </cell>
          <cell r="E219">
            <v>1</v>
          </cell>
          <cell r="F219" t="str">
            <v>EA</v>
          </cell>
          <cell r="G219">
            <v>950000</v>
          </cell>
          <cell r="H219">
            <v>950000</v>
          </cell>
          <cell r="J219">
            <v>0</v>
          </cell>
          <cell r="L219">
            <v>0</v>
          </cell>
          <cell r="M219">
            <v>950000</v>
          </cell>
          <cell r="N219">
            <v>950000</v>
          </cell>
        </row>
        <row r="220">
          <cell r="B220">
            <v>3052</v>
          </cell>
          <cell r="D220" t="str">
            <v>계</v>
          </cell>
          <cell r="H220">
            <v>950000</v>
          </cell>
          <cell r="J220">
            <v>0</v>
          </cell>
          <cell r="L220">
            <v>0</v>
          </cell>
          <cell r="N220">
            <v>950000</v>
          </cell>
        </row>
        <row r="221">
          <cell r="B221">
            <v>2053</v>
          </cell>
          <cell r="C221" t="str">
            <v>1.53 기흥구 중동 1104</v>
          </cell>
        </row>
        <row r="222">
          <cell r="B222" t="str">
            <v>비상벨볼륨조절, MIC, 방수버튼</v>
          </cell>
          <cell r="C222" t="str">
            <v>비상벨</v>
          </cell>
          <cell r="D222" t="str">
            <v>볼륨조절, MIC, 방수버튼</v>
          </cell>
          <cell r="E222">
            <v>1</v>
          </cell>
          <cell r="F222" t="str">
            <v>EA</v>
          </cell>
          <cell r="G222">
            <v>950000</v>
          </cell>
          <cell r="H222">
            <v>950000</v>
          </cell>
          <cell r="J222">
            <v>0</v>
          </cell>
          <cell r="L222">
            <v>0</v>
          </cell>
          <cell r="M222">
            <v>950000</v>
          </cell>
          <cell r="N222">
            <v>950000</v>
          </cell>
        </row>
        <row r="223">
          <cell r="B223">
            <v>3053</v>
          </cell>
          <cell r="D223" t="str">
            <v>계</v>
          </cell>
          <cell r="H223">
            <v>950000</v>
          </cell>
          <cell r="J223">
            <v>0</v>
          </cell>
          <cell r="L223">
            <v>0</v>
          </cell>
          <cell r="N223">
            <v>950000</v>
          </cell>
        </row>
        <row r="224">
          <cell r="B224">
            <v>2054</v>
          </cell>
          <cell r="C224" t="str">
            <v>1.54 기흥구 중동 1097</v>
          </cell>
        </row>
        <row r="225">
          <cell r="B225" t="str">
            <v>비상벨볼륨조절, MIC, 방수버튼</v>
          </cell>
          <cell r="C225" t="str">
            <v>비상벨</v>
          </cell>
          <cell r="D225" t="str">
            <v>볼륨조절, MIC, 방수버튼</v>
          </cell>
          <cell r="E225">
            <v>1</v>
          </cell>
          <cell r="F225" t="str">
            <v>EA</v>
          </cell>
          <cell r="G225">
            <v>950000</v>
          </cell>
          <cell r="H225">
            <v>950000</v>
          </cell>
          <cell r="J225">
            <v>0</v>
          </cell>
          <cell r="L225">
            <v>0</v>
          </cell>
          <cell r="M225">
            <v>950000</v>
          </cell>
          <cell r="N225">
            <v>950000</v>
          </cell>
        </row>
        <row r="226">
          <cell r="B226">
            <v>3054</v>
          </cell>
          <cell r="D226" t="str">
            <v>계</v>
          </cell>
          <cell r="H226">
            <v>950000</v>
          </cell>
          <cell r="J226">
            <v>0</v>
          </cell>
          <cell r="L226">
            <v>0</v>
          </cell>
          <cell r="N226">
            <v>950000</v>
          </cell>
        </row>
      </sheetData>
      <sheetData sheetId="13" refreshError="1"/>
      <sheetData sheetId="14">
        <row r="1">
          <cell r="C1" t="str">
            <v>관   급   자   재   내   역   서(현장장비)</v>
          </cell>
        </row>
      </sheetData>
      <sheetData sheetId="15" refreshError="1"/>
      <sheetData sheetId="16">
        <row r="6">
          <cell r="B6">
            <v>2001</v>
          </cell>
        </row>
      </sheetData>
      <sheetData sheetId="17" refreshError="1"/>
      <sheetData sheetId="18">
        <row r="1">
          <cell r="C1" t="str">
            <v>폐   기   물   처   리   내   역   서</v>
          </cell>
        </row>
      </sheetData>
      <sheetData sheetId="19" refreshError="1"/>
      <sheetData sheetId="20" refreshError="1"/>
      <sheetData sheetId="21">
        <row r="2">
          <cell r="C2" t="str">
            <v>건명 : 2020 생활방범 CCTV 설치사업</v>
          </cell>
        </row>
      </sheetData>
      <sheetData sheetId="22" refreshError="1"/>
      <sheetData sheetId="23">
        <row r="5">
          <cell r="A5">
            <v>1</v>
          </cell>
        </row>
      </sheetData>
      <sheetData sheetId="24" refreshError="1"/>
      <sheetData sheetId="25">
        <row r="11">
          <cell r="R11" t="str">
            <v>스피드 돔 카메라2.0 Megapixel</v>
          </cell>
        </row>
      </sheetData>
      <sheetData sheetId="26" refreshError="1"/>
      <sheetData sheetId="27" refreshError="1"/>
      <sheetData sheetId="28">
        <row r="5">
          <cell r="B5" t="str">
            <v>작업반장</v>
          </cell>
        </row>
      </sheetData>
      <sheetData sheetId="29" refreshError="1"/>
      <sheetData sheetId="30" refreshError="1"/>
      <sheetData sheetId="31" refreshError="1"/>
      <sheetData sheetId="32" refreshError="1"/>
      <sheetData sheetId="33"/>
      <sheetData sheetId="34" refreshError="1"/>
      <sheetData sheetId="35">
        <row r="7">
          <cell r="B7">
            <v>2001</v>
          </cell>
          <cell r="C7">
            <v>3</v>
          </cell>
          <cell r="D7" t="str">
            <v>1.1 기흥구 고매동 836-1(천)</v>
          </cell>
          <cell r="I7">
            <v>1</v>
          </cell>
        </row>
        <row r="8">
          <cell r="C8">
            <v>4</v>
          </cell>
        </row>
        <row r="9">
          <cell r="B9">
            <v>1001</v>
          </cell>
          <cell r="C9">
            <v>5</v>
          </cell>
          <cell r="D9" t="str">
            <v>계</v>
          </cell>
          <cell r="I9">
            <v>1</v>
          </cell>
        </row>
        <row r="10">
          <cell r="C10">
            <v>6</v>
          </cell>
        </row>
        <row r="11">
          <cell r="B11">
            <v>2002</v>
          </cell>
          <cell r="C11">
            <v>7</v>
          </cell>
          <cell r="D11" t="str">
            <v>1.2 기흥구 공세동 152-2(임)</v>
          </cell>
          <cell r="I11">
            <v>1</v>
          </cell>
        </row>
        <row r="12">
          <cell r="C12">
            <v>8</v>
          </cell>
        </row>
        <row r="13">
          <cell r="B13">
            <v>1002</v>
          </cell>
          <cell r="C13">
            <v>9</v>
          </cell>
          <cell r="D13" t="str">
            <v>계</v>
          </cell>
          <cell r="I13">
            <v>1</v>
          </cell>
        </row>
        <row r="14">
          <cell r="C14">
            <v>10</v>
          </cell>
        </row>
        <row r="15">
          <cell r="B15">
            <v>2003</v>
          </cell>
          <cell r="C15">
            <v>11</v>
          </cell>
          <cell r="D15" t="str">
            <v>1.3 기흥구 구갈동 617(도)</v>
          </cell>
          <cell r="I15">
            <v>1</v>
          </cell>
        </row>
        <row r="16">
          <cell r="C16">
            <v>12</v>
          </cell>
        </row>
        <row r="17">
          <cell r="B17">
            <v>1003</v>
          </cell>
          <cell r="C17">
            <v>13</v>
          </cell>
          <cell r="D17" t="str">
            <v>계</v>
          </cell>
          <cell r="I17">
            <v>1</v>
          </cell>
        </row>
        <row r="18">
          <cell r="C18">
            <v>14</v>
          </cell>
        </row>
        <row r="19">
          <cell r="B19">
            <v>2004</v>
          </cell>
          <cell r="C19">
            <v>15</v>
          </cell>
          <cell r="D19" t="str">
            <v>1.4 기흥구 농서동 415(도)</v>
          </cell>
          <cell r="I19">
            <v>1</v>
          </cell>
        </row>
        <row r="20">
          <cell r="C20">
            <v>16</v>
          </cell>
        </row>
        <row r="21">
          <cell r="B21">
            <v>1004</v>
          </cell>
          <cell r="C21">
            <v>17</v>
          </cell>
          <cell r="D21" t="str">
            <v>계</v>
          </cell>
          <cell r="I21">
            <v>1</v>
          </cell>
        </row>
        <row r="22">
          <cell r="C22">
            <v>18</v>
          </cell>
        </row>
        <row r="23">
          <cell r="B23">
            <v>2005</v>
          </cell>
          <cell r="C23">
            <v>19</v>
          </cell>
          <cell r="D23" t="str">
            <v>1.5 기흥구 마북동 317-43(도)</v>
          </cell>
          <cell r="I23">
            <v>1</v>
          </cell>
        </row>
        <row r="24">
          <cell r="C24">
            <v>20</v>
          </cell>
        </row>
        <row r="25">
          <cell r="B25">
            <v>1005</v>
          </cell>
          <cell r="C25">
            <v>21</v>
          </cell>
          <cell r="D25" t="str">
            <v>계</v>
          </cell>
          <cell r="I25">
            <v>1</v>
          </cell>
        </row>
        <row r="26">
          <cell r="C26">
            <v>22</v>
          </cell>
        </row>
        <row r="27">
          <cell r="B27">
            <v>2007</v>
          </cell>
          <cell r="C27">
            <v>23</v>
          </cell>
          <cell r="D27" t="str">
            <v>1.7 기흥구 상하동 592(구)(상하동 121)</v>
          </cell>
          <cell r="I27">
            <v>1</v>
          </cell>
        </row>
        <row r="28">
          <cell r="C28">
            <v>24</v>
          </cell>
        </row>
        <row r="29">
          <cell r="B29">
            <v>1007</v>
          </cell>
          <cell r="C29">
            <v>25</v>
          </cell>
          <cell r="D29" t="str">
            <v>계</v>
          </cell>
          <cell r="I29">
            <v>1</v>
          </cell>
        </row>
        <row r="30">
          <cell r="C30">
            <v>26</v>
          </cell>
        </row>
        <row r="31">
          <cell r="B31">
            <v>2008</v>
          </cell>
          <cell r="C31">
            <v>27</v>
          </cell>
          <cell r="D31" t="str">
            <v>1.8 기흥구 상하동 614(구)(상하동 353)</v>
          </cell>
          <cell r="I31">
            <v>1</v>
          </cell>
        </row>
        <row r="32">
          <cell r="C32">
            <v>28</v>
          </cell>
        </row>
        <row r="33">
          <cell r="B33">
            <v>1008</v>
          </cell>
          <cell r="C33">
            <v>29</v>
          </cell>
          <cell r="D33" t="str">
            <v>계</v>
          </cell>
          <cell r="I33">
            <v>1</v>
          </cell>
        </row>
        <row r="34">
          <cell r="C34">
            <v>30</v>
          </cell>
        </row>
        <row r="35">
          <cell r="B35">
            <v>2009</v>
          </cell>
          <cell r="C35">
            <v>31</v>
          </cell>
          <cell r="D35" t="str">
            <v>1.9 기흥구 신갈동 74(도)(신갈동 58)</v>
          </cell>
          <cell r="I35">
            <v>1</v>
          </cell>
        </row>
        <row r="36">
          <cell r="C36">
            <v>32</v>
          </cell>
        </row>
        <row r="37">
          <cell r="B37">
            <v>1009</v>
          </cell>
          <cell r="C37">
            <v>33</v>
          </cell>
          <cell r="D37" t="str">
            <v>계</v>
          </cell>
          <cell r="I37">
            <v>1</v>
          </cell>
        </row>
        <row r="38">
          <cell r="C38">
            <v>34</v>
          </cell>
        </row>
        <row r="39">
          <cell r="B39">
            <v>2010</v>
          </cell>
          <cell r="C39">
            <v>35</v>
          </cell>
          <cell r="D39" t="str">
            <v>1.10 기흥구 언남동 465-9(도)</v>
          </cell>
          <cell r="I39">
            <v>1</v>
          </cell>
        </row>
        <row r="40">
          <cell r="C40">
            <v>36</v>
          </cell>
        </row>
        <row r="41">
          <cell r="B41">
            <v>1010</v>
          </cell>
          <cell r="C41">
            <v>37</v>
          </cell>
          <cell r="D41" t="str">
            <v>계</v>
          </cell>
          <cell r="I41">
            <v>1</v>
          </cell>
        </row>
        <row r="42">
          <cell r="C42">
            <v>38</v>
          </cell>
        </row>
        <row r="43">
          <cell r="B43">
            <v>2011</v>
          </cell>
          <cell r="C43">
            <v>39</v>
          </cell>
          <cell r="D43" t="str">
            <v>1.11 기흥구 영덕동 1256(천)(공원 다리 부근)</v>
          </cell>
          <cell r="I43">
            <v>1</v>
          </cell>
        </row>
        <row r="44">
          <cell r="C44">
            <v>40</v>
          </cell>
        </row>
        <row r="45">
          <cell r="B45">
            <v>1011</v>
          </cell>
          <cell r="C45">
            <v>41</v>
          </cell>
          <cell r="D45" t="str">
            <v>계</v>
          </cell>
          <cell r="I45">
            <v>1</v>
          </cell>
        </row>
        <row r="46">
          <cell r="C46">
            <v>42</v>
          </cell>
        </row>
        <row r="47">
          <cell r="B47">
            <v>2012</v>
          </cell>
          <cell r="C47">
            <v>43</v>
          </cell>
          <cell r="D47" t="str">
            <v>1.12 기흥구 중동 665-43(도)(중동 665-23)</v>
          </cell>
          <cell r="I47">
            <v>1</v>
          </cell>
        </row>
        <row r="48">
          <cell r="B48">
            <v>1012</v>
          </cell>
          <cell r="C48">
            <v>44</v>
          </cell>
          <cell r="D48" t="str">
            <v>계</v>
          </cell>
          <cell r="I48">
            <v>1</v>
          </cell>
        </row>
        <row r="49">
          <cell r="C49">
            <v>45</v>
          </cell>
        </row>
        <row r="50">
          <cell r="B50">
            <v>2014</v>
          </cell>
          <cell r="C50">
            <v>46</v>
          </cell>
          <cell r="D50" t="str">
            <v>1.14 기흥구 신갈동 402-5(도)</v>
          </cell>
          <cell r="I50">
            <v>1</v>
          </cell>
        </row>
        <row r="51">
          <cell r="B51">
            <v>1014</v>
          </cell>
          <cell r="C51">
            <v>47</v>
          </cell>
          <cell r="D51" t="str">
            <v>계</v>
          </cell>
          <cell r="I51">
            <v>1</v>
          </cell>
        </row>
        <row r="52">
          <cell r="C52">
            <v>48</v>
          </cell>
        </row>
        <row r="53">
          <cell r="B53">
            <v>2015</v>
          </cell>
          <cell r="C53">
            <v>49</v>
          </cell>
          <cell r="D53" t="str">
            <v>1.15 기흥구 지곡동 산31-3(임)(지곡동61-3)</v>
          </cell>
          <cell r="I53">
            <v>1</v>
          </cell>
        </row>
        <row r="54">
          <cell r="B54">
            <v>1015</v>
          </cell>
          <cell r="C54">
            <v>50</v>
          </cell>
          <cell r="D54" t="str">
            <v>계</v>
          </cell>
          <cell r="I54">
            <v>1</v>
          </cell>
        </row>
        <row r="55">
          <cell r="C55">
            <v>51</v>
          </cell>
        </row>
        <row r="56">
          <cell r="B56">
            <v>2016</v>
          </cell>
          <cell r="C56">
            <v>52</v>
          </cell>
          <cell r="D56" t="str">
            <v>1.16 수지구 고기동 259-58(도)(고기동391-2)</v>
          </cell>
          <cell r="I56">
            <v>1</v>
          </cell>
        </row>
        <row r="57">
          <cell r="B57">
            <v>1016</v>
          </cell>
          <cell r="C57">
            <v>53</v>
          </cell>
          <cell r="D57" t="str">
            <v>계</v>
          </cell>
          <cell r="I57">
            <v>1</v>
          </cell>
        </row>
        <row r="58">
          <cell r="B58">
            <v>2017</v>
          </cell>
          <cell r="C58">
            <v>54</v>
          </cell>
          <cell r="D58" t="str">
            <v>1.17 수지구 고기동 755-36(천)</v>
          </cell>
          <cell r="I58">
            <v>1</v>
          </cell>
        </row>
        <row r="59">
          <cell r="C59">
            <v>55</v>
          </cell>
        </row>
        <row r="60">
          <cell r="B60">
            <v>1017</v>
          </cell>
          <cell r="C60">
            <v>56</v>
          </cell>
          <cell r="D60" t="str">
            <v>계</v>
          </cell>
          <cell r="I60">
            <v>1</v>
          </cell>
        </row>
        <row r="61">
          <cell r="C61">
            <v>57</v>
          </cell>
        </row>
        <row r="62">
          <cell r="B62">
            <v>2018</v>
          </cell>
          <cell r="C62">
            <v>58</v>
          </cell>
          <cell r="D62" t="str">
            <v>1.18 수지구 상현동 269-4(답)(상현동 54-14)</v>
          </cell>
          <cell r="I62">
            <v>1</v>
          </cell>
        </row>
        <row r="63">
          <cell r="C63">
            <v>59</v>
          </cell>
        </row>
        <row r="64">
          <cell r="B64">
            <v>1018</v>
          </cell>
          <cell r="C64">
            <v>60</v>
          </cell>
          <cell r="D64" t="str">
            <v>계</v>
          </cell>
          <cell r="I64">
            <v>1</v>
          </cell>
        </row>
        <row r="65">
          <cell r="B65">
            <v>2019</v>
          </cell>
          <cell r="C65">
            <v>61</v>
          </cell>
          <cell r="D65" t="str">
            <v>1.19 수지구 상현동 870(도)(상현동 869)</v>
          </cell>
          <cell r="I65">
            <v>1</v>
          </cell>
        </row>
        <row r="66">
          <cell r="C66">
            <v>62</v>
          </cell>
        </row>
        <row r="67">
          <cell r="B67">
            <v>1019</v>
          </cell>
          <cell r="C67">
            <v>63</v>
          </cell>
          <cell r="D67" t="str">
            <v>계</v>
          </cell>
          <cell r="I67">
            <v>1</v>
          </cell>
        </row>
        <row r="68">
          <cell r="C68">
            <v>64</v>
          </cell>
        </row>
        <row r="69">
          <cell r="B69">
            <v>2020</v>
          </cell>
          <cell r="C69">
            <v>65</v>
          </cell>
          <cell r="D69" t="str">
            <v>1.20 수지구 성복동 544-4(도)</v>
          </cell>
          <cell r="I69">
            <v>1</v>
          </cell>
        </row>
        <row r="70">
          <cell r="C70">
            <v>66</v>
          </cell>
        </row>
        <row r="71">
          <cell r="B71">
            <v>1020</v>
          </cell>
          <cell r="C71">
            <v>67</v>
          </cell>
          <cell r="D71" t="str">
            <v>계</v>
          </cell>
          <cell r="I71">
            <v>1</v>
          </cell>
        </row>
        <row r="72">
          <cell r="C72">
            <v>68</v>
          </cell>
        </row>
        <row r="73">
          <cell r="B73">
            <v>2021</v>
          </cell>
          <cell r="C73">
            <v>69</v>
          </cell>
          <cell r="D73" t="str">
            <v>1.21 수지구 신봉동 999(도)(신봉동 993)</v>
          </cell>
          <cell r="I73">
            <v>1</v>
          </cell>
        </row>
        <row r="74">
          <cell r="B74">
            <v>1021</v>
          </cell>
          <cell r="C74">
            <v>70</v>
          </cell>
          <cell r="D74" t="str">
            <v>계</v>
          </cell>
          <cell r="I74">
            <v>1</v>
          </cell>
        </row>
        <row r="75">
          <cell r="C75">
            <v>71</v>
          </cell>
        </row>
        <row r="76">
          <cell r="B76">
            <v>2022</v>
          </cell>
          <cell r="C76">
            <v>72</v>
          </cell>
          <cell r="D76" t="str">
            <v>1.22 수지구 죽전동 539-8(도)</v>
          </cell>
          <cell r="I76">
            <v>1</v>
          </cell>
        </row>
        <row r="77">
          <cell r="B77">
            <v>1022</v>
          </cell>
          <cell r="C77">
            <v>73</v>
          </cell>
          <cell r="D77" t="str">
            <v>계</v>
          </cell>
          <cell r="I77">
            <v>1</v>
          </cell>
        </row>
        <row r="78">
          <cell r="C78">
            <v>74</v>
          </cell>
        </row>
        <row r="79">
          <cell r="B79">
            <v>2023</v>
          </cell>
          <cell r="C79">
            <v>75</v>
          </cell>
          <cell r="D79" t="str">
            <v>1.23 수지구 죽전동 1480(도)(죽전동 1189-5)</v>
          </cell>
          <cell r="I79">
            <v>1</v>
          </cell>
        </row>
        <row r="80">
          <cell r="B80">
            <v>1023</v>
          </cell>
          <cell r="C80">
            <v>76</v>
          </cell>
          <cell r="D80" t="str">
            <v>계</v>
          </cell>
          <cell r="I80">
            <v>1</v>
          </cell>
        </row>
        <row r="81">
          <cell r="C81">
            <v>77</v>
          </cell>
        </row>
        <row r="82">
          <cell r="B82">
            <v>2024</v>
          </cell>
          <cell r="C82">
            <v>78</v>
          </cell>
          <cell r="D82" t="str">
            <v>1.24 수지구 풍덕천동 776(도)(푸름어린이집 뒤편)</v>
          </cell>
          <cell r="I82">
            <v>1</v>
          </cell>
        </row>
        <row r="83">
          <cell r="B83">
            <v>1024</v>
          </cell>
          <cell r="C83">
            <v>79</v>
          </cell>
          <cell r="D83" t="str">
            <v>계</v>
          </cell>
          <cell r="I83">
            <v>1</v>
          </cell>
        </row>
        <row r="84">
          <cell r="C84">
            <v>80</v>
          </cell>
        </row>
        <row r="85">
          <cell r="B85">
            <v>2025</v>
          </cell>
          <cell r="C85">
            <v>81</v>
          </cell>
          <cell r="D85" t="str">
            <v>1.25 수지구 풍덕천동 780(도)(풍덕천동 707)</v>
          </cell>
          <cell r="I85">
            <v>1</v>
          </cell>
        </row>
        <row r="86">
          <cell r="B86">
            <v>1025</v>
          </cell>
          <cell r="C86">
            <v>82</v>
          </cell>
          <cell r="D86" t="str">
            <v>계</v>
          </cell>
          <cell r="I86">
            <v>1</v>
          </cell>
        </row>
        <row r="87">
          <cell r="B87">
            <v>2026</v>
          </cell>
          <cell r="C87">
            <v>83</v>
          </cell>
          <cell r="D87" t="str">
            <v>1.26 처인구 남동 506(전)</v>
          </cell>
          <cell r="I87">
            <v>1</v>
          </cell>
        </row>
        <row r="88">
          <cell r="C88">
            <v>84</v>
          </cell>
        </row>
        <row r="89">
          <cell r="B89">
            <v>1026</v>
          </cell>
          <cell r="C89">
            <v>85</v>
          </cell>
          <cell r="D89" t="str">
            <v>계</v>
          </cell>
          <cell r="I89">
            <v>1</v>
          </cell>
        </row>
        <row r="90">
          <cell r="C90">
            <v>86</v>
          </cell>
        </row>
        <row r="91">
          <cell r="B91">
            <v>2027</v>
          </cell>
          <cell r="C91">
            <v>87</v>
          </cell>
          <cell r="D91" t="str">
            <v>1.27 처인구 남사면 북리 950-57(천)</v>
          </cell>
          <cell r="I91">
            <v>1</v>
          </cell>
        </row>
        <row r="92">
          <cell r="C92">
            <v>88</v>
          </cell>
        </row>
        <row r="93">
          <cell r="B93">
            <v>1027</v>
          </cell>
          <cell r="C93">
            <v>89</v>
          </cell>
          <cell r="D93" t="str">
            <v>계</v>
          </cell>
          <cell r="I93">
            <v>1</v>
          </cell>
        </row>
        <row r="94">
          <cell r="C94">
            <v>90</v>
          </cell>
        </row>
        <row r="95">
          <cell r="B95">
            <v>2028</v>
          </cell>
          <cell r="C95">
            <v>91</v>
          </cell>
          <cell r="D95" t="str">
            <v>1.28 처인구 모현읍 동림리 36-28(대)</v>
          </cell>
          <cell r="I95">
            <v>1</v>
          </cell>
        </row>
        <row r="96">
          <cell r="C96">
            <v>92</v>
          </cell>
        </row>
        <row r="97">
          <cell r="B97">
            <v>1028</v>
          </cell>
          <cell r="C97">
            <v>93</v>
          </cell>
          <cell r="D97" t="str">
            <v>계</v>
          </cell>
          <cell r="I97">
            <v>1</v>
          </cell>
        </row>
        <row r="98">
          <cell r="C98">
            <v>94</v>
          </cell>
        </row>
        <row r="99">
          <cell r="B99">
            <v>2029</v>
          </cell>
          <cell r="C99">
            <v>95</v>
          </cell>
          <cell r="D99" t="str">
            <v>1.29 처인구 모현읍 동림리 144-6(도)</v>
          </cell>
          <cell r="I99">
            <v>1</v>
          </cell>
        </row>
        <row r="100">
          <cell r="C100">
            <v>96</v>
          </cell>
        </row>
        <row r="101">
          <cell r="B101">
            <v>1029</v>
          </cell>
          <cell r="C101">
            <v>97</v>
          </cell>
          <cell r="D101" t="str">
            <v>계</v>
          </cell>
          <cell r="I101">
            <v>1</v>
          </cell>
        </row>
        <row r="102">
          <cell r="C102">
            <v>98</v>
          </cell>
        </row>
        <row r="103">
          <cell r="B103">
            <v>2030</v>
          </cell>
          <cell r="C103">
            <v>99</v>
          </cell>
          <cell r="D103" t="str">
            <v>1.30 처인구 백암면 근창리 23-1(묘)</v>
          </cell>
          <cell r="I103">
            <v>1</v>
          </cell>
        </row>
        <row r="104">
          <cell r="B104">
            <v>1030</v>
          </cell>
          <cell r="C104">
            <v>100</v>
          </cell>
          <cell r="D104" t="str">
            <v>계</v>
          </cell>
          <cell r="I104">
            <v>1</v>
          </cell>
        </row>
        <row r="105">
          <cell r="C105">
            <v>101</v>
          </cell>
        </row>
        <row r="106">
          <cell r="B106">
            <v>2031</v>
          </cell>
          <cell r="C106">
            <v>102</v>
          </cell>
          <cell r="D106" t="str">
            <v>1.31 처인구 백암면 백암리 293-8(답)</v>
          </cell>
          <cell r="I106">
            <v>1</v>
          </cell>
        </row>
        <row r="107">
          <cell r="B107">
            <v>1031</v>
          </cell>
          <cell r="C107">
            <v>103</v>
          </cell>
          <cell r="D107" t="str">
            <v>계</v>
          </cell>
          <cell r="I107">
            <v>1</v>
          </cell>
        </row>
        <row r="108">
          <cell r="C108">
            <v>104</v>
          </cell>
        </row>
        <row r="109">
          <cell r="B109">
            <v>2032</v>
          </cell>
          <cell r="C109">
            <v>105</v>
          </cell>
          <cell r="D109" t="str">
            <v>1.32 처인구 양지면 송문리 72-3(철)</v>
          </cell>
          <cell r="I109">
            <v>1</v>
          </cell>
        </row>
        <row r="110">
          <cell r="B110">
            <v>1032</v>
          </cell>
          <cell r="C110">
            <v>106</v>
          </cell>
          <cell r="D110" t="str">
            <v>계</v>
          </cell>
          <cell r="I110">
            <v>1</v>
          </cell>
        </row>
        <row r="111">
          <cell r="C111">
            <v>107</v>
          </cell>
        </row>
        <row r="112">
          <cell r="B112">
            <v>2033</v>
          </cell>
          <cell r="C112">
            <v>108</v>
          </cell>
          <cell r="D112" t="str">
            <v>1.33 처인구 양지면 제일리 273-2(도)</v>
          </cell>
          <cell r="I112">
            <v>1</v>
          </cell>
        </row>
        <row r="113">
          <cell r="B113">
            <v>1033</v>
          </cell>
          <cell r="C113">
            <v>109</v>
          </cell>
          <cell r="D113" t="str">
            <v>계</v>
          </cell>
          <cell r="I113">
            <v>1</v>
          </cell>
        </row>
        <row r="114">
          <cell r="C114">
            <v>110</v>
          </cell>
        </row>
        <row r="115">
          <cell r="B115">
            <v>2035</v>
          </cell>
          <cell r="C115">
            <v>111</v>
          </cell>
          <cell r="D115" t="str">
            <v>1.35 처인구 원삼면 맹리 352-4(답)</v>
          </cell>
          <cell r="I115">
            <v>1</v>
          </cell>
        </row>
        <row r="116">
          <cell r="C116">
            <v>112</v>
          </cell>
        </row>
        <row r="117">
          <cell r="B117">
            <v>1035</v>
          </cell>
          <cell r="C117">
            <v>113</v>
          </cell>
          <cell r="D117" t="str">
            <v>계</v>
          </cell>
          <cell r="I117">
            <v>1</v>
          </cell>
        </row>
        <row r="118">
          <cell r="C118">
            <v>114</v>
          </cell>
        </row>
        <row r="119">
          <cell r="B119">
            <v>2036</v>
          </cell>
          <cell r="C119">
            <v>115</v>
          </cell>
          <cell r="D119" t="str">
            <v>1.36 처인구 원삼면 맹리 706(구)(맹리 311-16)</v>
          </cell>
          <cell r="I119">
            <v>1</v>
          </cell>
        </row>
        <row r="120">
          <cell r="C120">
            <v>116</v>
          </cell>
        </row>
        <row r="121">
          <cell r="B121">
            <v>1036</v>
          </cell>
          <cell r="C121">
            <v>117</v>
          </cell>
          <cell r="D121" t="str">
            <v>계</v>
          </cell>
          <cell r="I121">
            <v>1</v>
          </cell>
        </row>
        <row r="122">
          <cell r="C122">
            <v>118</v>
          </cell>
        </row>
        <row r="123">
          <cell r="B123">
            <v>2037</v>
          </cell>
          <cell r="C123">
            <v>119</v>
          </cell>
          <cell r="D123" t="str">
            <v>1.37 처인구 유방동 70-2(도)</v>
          </cell>
          <cell r="I123">
            <v>1</v>
          </cell>
        </row>
        <row r="124">
          <cell r="B124">
            <v>1037</v>
          </cell>
          <cell r="C124">
            <v>120</v>
          </cell>
          <cell r="D124" t="str">
            <v>계</v>
          </cell>
          <cell r="I124">
            <v>1</v>
          </cell>
        </row>
        <row r="125">
          <cell r="B125">
            <v>2038</v>
          </cell>
          <cell r="C125">
            <v>121</v>
          </cell>
          <cell r="D125" t="str">
            <v>1.38 처인구 이동읍 천리 634(묘)</v>
          </cell>
          <cell r="I125">
            <v>1</v>
          </cell>
        </row>
        <row r="126">
          <cell r="C126">
            <v>122</v>
          </cell>
        </row>
        <row r="127">
          <cell r="B127">
            <v>1038</v>
          </cell>
          <cell r="C127">
            <v>123</v>
          </cell>
          <cell r="D127" t="str">
            <v>계</v>
          </cell>
          <cell r="I127">
            <v>1</v>
          </cell>
        </row>
        <row r="128">
          <cell r="B128">
            <v>2039</v>
          </cell>
          <cell r="C128">
            <v>124</v>
          </cell>
          <cell r="D128" t="str">
            <v>1.39 처인구 포곡읍 둔전리3(구)(둔전리32-5)</v>
          </cell>
          <cell r="I128">
            <v>1</v>
          </cell>
        </row>
        <row r="129">
          <cell r="C129">
            <v>125</v>
          </cell>
        </row>
        <row r="130">
          <cell r="B130">
            <v>1039</v>
          </cell>
          <cell r="C130">
            <v>126</v>
          </cell>
          <cell r="D130" t="str">
            <v>계</v>
          </cell>
          <cell r="I130">
            <v>1</v>
          </cell>
        </row>
        <row r="131">
          <cell r="B131">
            <v>2040</v>
          </cell>
          <cell r="C131">
            <v>127</v>
          </cell>
          <cell r="D131" t="str">
            <v>1.40 처인구 포곡읍 둔전리147(대)(둔전리144-9)</v>
          </cell>
          <cell r="I131">
            <v>1</v>
          </cell>
        </row>
        <row r="132">
          <cell r="C132">
            <v>128</v>
          </cell>
        </row>
        <row r="133">
          <cell r="B133">
            <v>1040</v>
          </cell>
          <cell r="C133">
            <v>129</v>
          </cell>
          <cell r="D133" t="str">
            <v>계</v>
          </cell>
          <cell r="I133">
            <v>1</v>
          </cell>
        </row>
        <row r="134">
          <cell r="B134">
            <v>2041</v>
          </cell>
          <cell r="C134">
            <v>130</v>
          </cell>
          <cell r="D134" t="str">
            <v>1.41 처인구 포곡읍 삼계리 607-9(구)</v>
          </cell>
          <cell r="I134">
            <v>1</v>
          </cell>
        </row>
        <row r="135">
          <cell r="C135">
            <v>131</v>
          </cell>
        </row>
        <row r="136">
          <cell r="B136">
            <v>1041</v>
          </cell>
          <cell r="C136">
            <v>132</v>
          </cell>
          <cell r="D136" t="str">
            <v>계</v>
          </cell>
          <cell r="I136">
            <v>1</v>
          </cell>
        </row>
        <row r="137">
          <cell r="B137">
            <v>2042</v>
          </cell>
          <cell r="C137">
            <v>133</v>
          </cell>
          <cell r="D137" t="str">
            <v>1.42 처인구 남사면 아곡리 707(도)</v>
          </cell>
          <cell r="I137">
            <v>1</v>
          </cell>
        </row>
        <row r="138">
          <cell r="C138">
            <v>134</v>
          </cell>
        </row>
        <row r="139">
          <cell r="B139">
            <v>1042</v>
          </cell>
          <cell r="C139">
            <v>135</v>
          </cell>
          <cell r="D139" t="str">
            <v>계</v>
          </cell>
          <cell r="I139">
            <v>1</v>
          </cell>
        </row>
        <row r="140">
          <cell r="B140">
            <v>2043</v>
          </cell>
          <cell r="C140">
            <v>136</v>
          </cell>
          <cell r="D140" t="str">
            <v>1.43 처인구 남사면 완장리 696(답)</v>
          </cell>
          <cell r="I140">
            <v>1</v>
          </cell>
        </row>
        <row r="141">
          <cell r="C141">
            <v>137</v>
          </cell>
        </row>
        <row r="142">
          <cell r="B142">
            <v>1043</v>
          </cell>
          <cell r="C142">
            <v>138</v>
          </cell>
          <cell r="D142" t="str">
            <v>계</v>
          </cell>
          <cell r="I142">
            <v>1</v>
          </cell>
        </row>
        <row r="143">
          <cell r="B143">
            <v>2044</v>
          </cell>
          <cell r="C143">
            <v>139</v>
          </cell>
          <cell r="D143" t="str">
            <v>1.44 기흥구 마북동 344-1</v>
          </cell>
          <cell r="I143">
            <v>1</v>
          </cell>
        </row>
        <row r="144">
          <cell r="C144">
            <v>140</v>
          </cell>
        </row>
        <row r="145">
          <cell r="B145">
            <v>1044</v>
          </cell>
          <cell r="C145">
            <v>141</v>
          </cell>
          <cell r="D145" t="str">
            <v>계</v>
          </cell>
          <cell r="I145">
            <v>1</v>
          </cell>
        </row>
        <row r="146">
          <cell r="B146">
            <v>2045</v>
          </cell>
          <cell r="C146">
            <v>142</v>
          </cell>
          <cell r="D146" t="str">
            <v>1.45 기흥구 중동 1077</v>
          </cell>
          <cell r="I146">
            <v>1</v>
          </cell>
        </row>
        <row r="147">
          <cell r="C147">
            <v>143</v>
          </cell>
        </row>
        <row r="148">
          <cell r="B148">
            <v>1045</v>
          </cell>
          <cell r="C148">
            <v>144</v>
          </cell>
          <cell r="D148" t="str">
            <v>계</v>
          </cell>
          <cell r="I148">
            <v>1</v>
          </cell>
        </row>
        <row r="149">
          <cell r="B149">
            <v>2046</v>
          </cell>
          <cell r="C149">
            <v>145</v>
          </cell>
          <cell r="D149" t="str">
            <v>1.46 기흥구 언남동 328-2</v>
          </cell>
          <cell r="I149">
            <v>1</v>
          </cell>
        </row>
        <row r="150">
          <cell r="C150">
            <v>146</v>
          </cell>
        </row>
        <row r="151">
          <cell r="B151">
            <v>1046</v>
          </cell>
          <cell r="C151">
            <v>147</v>
          </cell>
          <cell r="D151" t="str">
            <v>계</v>
          </cell>
          <cell r="I151">
            <v>1</v>
          </cell>
        </row>
        <row r="152">
          <cell r="B152">
            <v>2047</v>
          </cell>
          <cell r="C152">
            <v>148</v>
          </cell>
          <cell r="D152" t="str">
            <v>1.47 기흥구 동백동 431-2</v>
          </cell>
          <cell r="I152">
            <v>1</v>
          </cell>
        </row>
        <row r="153">
          <cell r="C153">
            <v>149</v>
          </cell>
        </row>
        <row r="154">
          <cell r="B154">
            <v>1047</v>
          </cell>
          <cell r="C154">
            <v>150</v>
          </cell>
          <cell r="D154" t="str">
            <v>계</v>
          </cell>
          <cell r="I154">
            <v>1</v>
          </cell>
        </row>
        <row r="155">
          <cell r="B155">
            <v>2048</v>
          </cell>
          <cell r="C155">
            <v>151</v>
          </cell>
          <cell r="D155" t="str">
            <v>1.48 기흥구 중동 665-43</v>
          </cell>
          <cell r="I155">
            <v>1</v>
          </cell>
        </row>
        <row r="156">
          <cell r="C156">
            <v>152</v>
          </cell>
        </row>
        <row r="157">
          <cell r="B157">
            <v>1048</v>
          </cell>
          <cell r="C157">
            <v>153</v>
          </cell>
          <cell r="D157" t="str">
            <v>계</v>
          </cell>
          <cell r="I157">
            <v>1</v>
          </cell>
        </row>
        <row r="158">
          <cell r="B158">
            <v>2049</v>
          </cell>
          <cell r="C158">
            <v>154</v>
          </cell>
          <cell r="D158" t="str">
            <v>1.49 기흥구 중동 993</v>
          </cell>
          <cell r="I158">
            <v>1</v>
          </cell>
        </row>
        <row r="159">
          <cell r="C159">
            <v>155</v>
          </cell>
        </row>
        <row r="160">
          <cell r="B160">
            <v>1049</v>
          </cell>
          <cell r="C160">
            <v>156</v>
          </cell>
          <cell r="D160" t="str">
            <v>계</v>
          </cell>
          <cell r="I160">
            <v>1</v>
          </cell>
        </row>
        <row r="161">
          <cell r="B161">
            <v>2050</v>
          </cell>
          <cell r="C161">
            <v>157</v>
          </cell>
          <cell r="D161" t="str">
            <v>1.50 기흥구 중동 815</v>
          </cell>
          <cell r="I161">
            <v>1</v>
          </cell>
        </row>
        <row r="162">
          <cell r="C162">
            <v>158</v>
          </cell>
        </row>
        <row r="163">
          <cell r="B163">
            <v>1050</v>
          </cell>
          <cell r="C163">
            <v>159</v>
          </cell>
          <cell r="D163" t="str">
            <v>계</v>
          </cell>
          <cell r="I163">
            <v>1</v>
          </cell>
        </row>
        <row r="164">
          <cell r="B164">
            <v>2051</v>
          </cell>
          <cell r="C164">
            <v>160</v>
          </cell>
          <cell r="D164" t="str">
            <v>1.51 기흥구 상하동 578</v>
          </cell>
          <cell r="I164">
            <v>1</v>
          </cell>
        </row>
        <row r="165">
          <cell r="C165">
            <v>161</v>
          </cell>
        </row>
        <row r="166">
          <cell r="B166">
            <v>1051</v>
          </cell>
          <cell r="C166">
            <v>162</v>
          </cell>
          <cell r="D166" t="str">
            <v>계</v>
          </cell>
          <cell r="I166">
            <v>1</v>
          </cell>
        </row>
        <row r="167">
          <cell r="B167">
            <v>2052</v>
          </cell>
          <cell r="C167">
            <v>163</v>
          </cell>
          <cell r="D167" t="str">
            <v>1.52 기흥구 마북동 502-354</v>
          </cell>
          <cell r="I167">
            <v>1</v>
          </cell>
        </row>
        <row r="168">
          <cell r="C168">
            <v>164</v>
          </cell>
        </row>
        <row r="169">
          <cell r="B169">
            <v>1052</v>
          </cell>
          <cell r="C169">
            <v>165</v>
          </cell>
          <cell r="D169" t="str">
            <v>계</v>
          </cell>
          <cell r="I169">
            <v>1</v>
          </cell>
        </row>
        <row r="170">
          <cell r="B170">
            <v>2053</v>
          </cell>
          <cell r="C170">
            <v>166</v>
          </cell>
          <cell r="D170" t="str">
            <v>1.53 기흥구 중동 1104</v>
          </cell>
          <cell r="I170">
            <v>1</v>
          </cell>
        </row>
        <row r="171">
          <cell r="C171">
            <v>167</v>
          </cell>
        </row>
        <row r="172">
          <cell r="B172">
            <v>1053</v>
          </cell>
          <cell r="C172">
            <v>168</v>
          </cell>
          <cell r="D172" t="str">
            <v>계</v>
          </cell>
          <cell r="I172">
            <v>1</v>
          </cell>
        </row>
        <row r="173">
          <cell r="B173">
            <v>2054</v>
          </cell>
          <cell r="C173">
            <v>169</v>
          </cell>
          <cell r="D173" t="str">
            <v>1.54 기흥구 중동 1097</v>
          </cell>
          <cell r="I173">
            <v>1</v>
          </cell>
        </row>
        <row r="174">
          <cell r="C174">
            <v>170</v>
          </cell>
        </row>
        <row r="175">
          <cell r="B175">
            <v>1054</v>
          </cell>
          <cell r="C175">
            <v>171</v>
          </cell>
          <cell r="D175" t="str">
            <v>계</v>
          </cell>
          <cell r="I175">
            <v>1</v>
          </cell>
        </row>
        <row r="176">
          <cell r="C176">
            <v>172</v>
          </cell>
        </row>
        <row r="177">
          <cell r="C177">
            <v>173</v>
          </cell>
        </row>
        <row r="178">
          <cell r="C178">
            <v>174</v>
          </cell>
        </row>
        <row r="179">
          <cell r="C179">
            <v>175</v>
          </cell>
        </row>
        <row r="180">
          <cell r="C180">
            <v>176</v>
          </cell>
        </row>
        <row r="181">
          <cell r="C181">
            <v>177</v>
          </cell>
        </row>
      </sheetData>
      <sheetData sheetId="36" refreshError="1"/>
      <sheetData sheetId="37">
        <row r="5">
          <cell r="B5">
            <v>1</v>
          </cell>
        </row>
      </sheetData>
      <sheetData sheetId="38" refreshError="1"/>
      <sheetData sheetId="39">
        <row r="5">
          <cell r="B5">
            <v>1</v>
          </cell>
        </row>
      </sheetData>
      <sheetData sheetId="40" refreshError="1"/>
      <sheetData sheetId="41" refreshError="1"/>
      <sheetData sheetId="42">
        <row r="2">
          <cell r="B2" t="str">
            <v>1. CCTV 설치</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설계서"/>
      <sheetName val="표지 (설계설명서)"/>
      <sheetName val="설계설명서"/>
      <sheetName val="목차"/>
      <sheetName val="0.표지"/>
      <sheetName val="원가계산서"/>
      <sheetName val="물품원가계산서"/>
      <sheetName val="2.표지"/>
      <sheetName val="총괄집계표"/>
      <sheetName val="관급자재사용수량"/>
      <sheetName val="관급자재비(관제센터-3자단가)"/>
      <sheetName val="관급자재비 집계표(현장장비-3자단가)"/>
      <sheetName val="관급자재비(현장장비-3자단가)"/>
      <sheetName val="관급자재비(3자단가)"/>
      <sheetName val="관급자재비 집계표(현장장비)"/>
      <sheetName val="관급자재비(현장장비)"/>
      <sheetName val="공사비내역 집계표(현장장비)"/>
      <sheetName val="공사비내역서(현장장비)"/>
      <sheetName val="폐기물처리비 집계표"/>
      <sheetName val="폐기물처리비 내역서"/>
      <sheetName val="3.표지"/>
      <sheetName val="일위대가 집계표"/>
      <sheetName val="일위대가"/>
      <sheetName val="기계경비목록"/>
      <sheetName val="기계경비산출"/>
      <sheetName val="4.표지"/>
      <sheetName val="단가비교표"/>
      <sheetName val="5.표지"/>
      <sheetName val="6.표지"/>
      <sheetName val="노무비 근거"/>
      <sheetName val="7.표지"/>
      <sheetName val="한전시설부담금집계표"/>
      <sheetName val="한전시설부담금산출내역서"/>
      <sheetName val="8.표지"/>
      <sheetName val="수량집계(관급자재-관제센터)"/>
      <sheetName val="수량집계(관급자재-비상벨)"/>
      <sheetName val="수량산출서(관급자재-비상벨)"/>
      <sheetName val="수량집계(관급자재-3자단가)"/>
      <sheetName val="수량집계(관급자재-현장장비)"/>
      <sheetName val="수량산출서(관급자재-현장장비)"/>
      <sheetName val="수량집계(현장장비)"/>
      <sheetName val="수량산출서(현장장비)"/>
      <sheetName val="기초수량"/>
      <sheetName val="관로터파기수량"/>
      <sheetName val="설치장소"/>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ow r="6">
          <cell r="B6">
            <v>2001</v>
          </cell>
          <cell r="C6" t="str">
            <v>1.1 산본동 1037(도)(산본동1026-32)</v>
          </cell>
        </row>
        <row r="7">
          <cell r="B7" t="str">
            <v>비상벨볼륨조절, MIC, 방수버튼</v>
          </cell>
          <cell r="C7" t="str">
            <v>비상벨</v>
          </cell>
          <cell r="D7" t="str">
            <v>볼륨조절, MIC, 방수버튼</v>
          </cell>
          <cell r="E7">
            <v>1</v>
          </cell>
          <cell r="F7" t="str">
            <v>EA</v>
          </cell>
          <cell r="G7">
            <v>950000</v>
          </cell>
          <cell r="H7">
            <v>950000</v>
          </cell>
          <cell r="J7">
            <v>0</v>
          </cell>
          <cell r="L7">
            <v>0</v>
          </cell>
          <cell r="M7">
            <v>950000</v>
          </cell>
          <cell r="N7">
            <v>950000</v>
          </cell>
          <cell r="O7">
            <v>23384506</v>
          </cell>
        </row>
        <row r="9">
          <cell r="B9">
            <v>3001</v>
          </cell>
          <cell r="D9" t="str">
            <v>계</v>
          </cell>
          <cell r="H9">
            <v>950000</v>
          </cell>
          <cell r="J9">
            <v>0</v>
          </cell>
          <cell r="L9">
            <v>0</v>
          </cell>
          <cell r="N9">
            <v>950000</v>
          </cell>
        </row>
        <row r="11">
          <cell r="B11">
            <v>2002</v>
          </cell>
          <cell r="C11" t="str">
            <v>1.2 산본동 1176(도)(산본동 1096-2)</v>
          </cell>
        </row>
        <row r="12">
          <cell r="B12" t="str">
            <v>비상벨볼륨조절, MIC, 방수버튼</v>
          </cell>
          <cell r="C12" t="str">
            <v>비상벨</v>
          </cell>
          <cell r="D12" t="str">
            <v>볼륨조절, MIC, 방수버튼</v>
          </cell>
          <cell r="E12">
            <v>1</v>
          </cell>
          <cell r="F12" t="str">
            <v>EA</v>
          </cell>
          <cell r="G12">
            <v>950000</v>
          </cell>
          <cell r="H12">
            <v>950000</v>
          </cell>
          <cell r="J12">
            <v>0</v>
          </cell>
          <cell r="L12">
            <v>0</v>
          </cell>
          <cell r="M12">
            <v>950000</v>
          </cell>
          <cell r="N12">
            <v>950000</v>
          </cell>
          <cell r="O12">
            <v>23384506</v>
          </cell>
        </row>
        <row r="14">
          <cell r="B14">
            <v>3002</v>
          </cell>
          <cell r="D14" t="str">
            <v>계</v>
          </cell>
          <cell r="H14">
            <v>950000</v>
          </cell>
          <cell r="J14">
            <v>0</v>
          </cell>
          <cell r="L14">
            <v>0</v>
          </cell>
          <cell r="N14">
            <v>950000</v>
          </cell>
        </row>
        <row r="15">
          <cell r="B15">
            <v>2003</v>
          </cell>
          <cell r="C15" t="str">
            <v>1.3 산본동 1179(도)(산본동 1142-4)</v>
          </cell>
        </row>
        <row r="16">
          <cell r="B16" t="str">
            <v>비상벨볼륨조절, MIC, 방수버튼</v>
          </cell>
          <cell r="C16" t="str">
            <v>비상벨</v>
          </cell>
          <cell r="D16" t="str">
            <v>볼륨조절, MIC, 방수버튼</v>
          </cell>
          <cell r="E16">
            <v>1</v>
          </cell>
          <cell r="F16" t="str">
            <v>EA</v>
          </cell>
          <cell r="G16">
            <v>950000</v>
          </cell>
          <cell r="H16">
            <v>950000</v>
          </cell>
          <cell r="J16">
            <v>0</v>
          </cell>
          <cell r="L16">
            <v>0</v>
          </cell>
          <cell r="M16">
            <v>950000</v>
          </cell>
          <cell r="N16">
            <v>950000</v>
          </cell>
          <cell r="O16">
            <v>23384506</v>
          </cell>
        </row>
        <row r="18">
          <cell r="B18">
            <v>3003</v>
          </cell>
          <cell r="D18" t="str">
            <v>계</v>
          </cell>
          <cell r="H18">
            <v>950000</v>
          </cell>
          <cell r="J18">
            <v>0</v>
          </cell>
          <cell r="L18">
            <v>0</v>
          </cell>
          <cell r="N18">
            <v>950000</v>
          </cell>
        </row>
        <row r="20">
          <cell r="B20">
            <v>2004</v>
          </cell>
          <cell r="C20" t="str">
            <v>1.4 부곡동 694-1(도)</v>
          </cell>
        </row>
        <row r="21">
          <cell r="B21" t="str">
            <v>비상벨볼륨조절, MIC, 방수버튼</v>
          </cell>
          <cell r="C21" t="str">
            <v>비상벨</v>
          </cell>
          <cell r="D21" t="str">
            <v>볼륨조절, MIC, 방수버튼</v>
          </cell>
          <cell r="E21">
            <v>1</v>
          </cell>
          <cell r="F21" t="str">
            <v>EA</v>
          </cell>
          <cell r="G21">
            <v>950000</v>
          </cell>
          <cell r="H21">
            <v>950000</v>
          </cell>
          <cell r="J21">
            <v>0</v>
          </cell>
          <cell r="L21">
            <v>0</v>
          </cell>
          <cell r="M21">
            <v>950000</v>
          </cell>
          <cell r="N21">
            <v>950000</v>
          </cell>
          <cell r="O21">
            <v>23384506</v>
          </cell>
        </row>
        <row r="23">
          <cell r="B23">
            <v>3004</v>
          </cell>
          <cell r="D23" t="str">
            <v>계</v>
          </cell>
          <cell r="H23">
            <v>950000</v>
          </cell>
          <cell r="J23">
            <v>0</v>
          </cell>
          <cell r="L23">
            <v>0</v>
          </cell>
          <cell r="N23">
            <v>950000</v>
          </cell>
        </row>
        <row r="24">
          <cell r="B24">
            <v>2005</v>
          </cell>
          <cell r="C24" t="str">
            <v>1.5 당동 1018(도)</v>
          </cell>
        </row>
        <row r="25">
          <cell r="B25" t="str">
            <v>비상벨볼륨조절, MIC, 방수버튼</v>
          </cell>
          <cell r="C25" t="str">
            <v>비상벨</v>
          </cell>
          <cell r="D25" t="str">
            <v>볼륨조절, MIC, 방수버튼</v>
          </cell>
          <cell r="E25">
            <v>1</v>
          </cell>
          <cell r="F25" t="str">
            <v>EA</v>
          </cell>
          <cell r="G25">
            <v>950000</v>
          </cell>
          <cell r="H25">
            <v>950000</v>
          </cell>
          <cell r="J25">
            <v>0</v>
          </cell>
          <cell r="L25">
            <v>0</v>
          </cell>
          <cell r="M25">
            <v>950000</v>
          </cell>
          <cell r="N25">
            <v>950000</v>
          </cell>
          <cell r="O25">
            <v>23384506</v>
          </cell>
        </row>
        <row r="26">
          <cell r="B26">
            <v>3005</v>
          </cell>
          <cell r="D26" t="str">
            <v>계</v>
          </cell>
          <cell r="H26">
            <v>950000</v>
          </cell>
          <cell r="J26">
            <v>0</v>
          </cell>
          <cell r="L26">
            <v>0</v>
          </cell>
          <cell r="N26">
            <v>950000</v>
          </cell>
        </row>
        <row r="28">
          <cell r="B28">
            <v>2007</v>
          </cell>
          <cell r="C28" t="str">
            <v>1.7 금정동 693-25(도)</v>
          </cell>
        </row>
        <row r="29">
          <cell r="B29" t="str">
            <v>비상벨볼륨조절, MIC, 방수버튼</v>
          </cell>
          <cell r="C29" t="str">
            <v>비상벨</v>
          </cell>
          <cell r="D29" t="str">
            <v>볼륨조절, MIC, 방수버튼</v>
          </cell>
          <cell r="E29">
            <v>1</v>
          </cell>
          <cell r="F29" t="str">
            <v>EA</v>
          </cell>
          <cell r="G29">
            <v>950000</v>
          </cell>
          <cell r="H29">
            <v>950000</v>
          </cell>
          <cell r="J29">
            <v>0</v>
          </cell>
          <cell r="L29">
            <v>0</v>
          </cell>
          <cell r="M29">
            <v>950000</v>
          </cell>
          <cell r="N29">
            <v>950000</v>
          </cell>
          <cell r="O29">
            <v>23384506</v>
          </cell>
        </row>
        <row r="31">
          <cell r="B31">
            <v>3007</v>
          </cell>
          <cell r="D31" t="str">
            <v>계</v>
          </cell>
          <cell r="H31">
            <v>950000</v>
          </cell>
          <cell r="J31">
            <v>0</v>
          </cell>
          <cell r="L31">
            <v>0</v>
          </cell>
          <cell r="N31">
            <v>950000</v>
          </cell>
        </row>
        <row r="33">
          <cell r="B33">
            <v>2008</v>
          </cell>
          <cell r="C33" t="str">
            <v>1.8 금정동 819(도)(금정동 719-12)</v>
          </cell>
        </row>
        <row r="34">
          <cell r="B34" t="str">
            <v>비상벨볼륨조절, MIC, 방수버튼</v>
          </cell>
          <cell r="C34" t="str">
            <v>비상벨</v>
          </cell>
          <cell r="D34" t="str">
            <v>볼륨조절, MIC, 방수버튼</v>
          </cell>
          <cell r="E34">
            <v>1</v>
          </cell>
          <cell r="F34" t="str">
            <v>EA</v>
          </cell>
          <cell r="G34">
            <v>950000</v>
          </cell>
          <cell r="H34">
            <v>950000</v>
          </cell>
          <cell r="J34">
            <v>0</v>
          </cell>
          <cell r="L34">
            <v>0</v>
          </cell>
          <cell r="M34">
            <v>950000</v>
          </cell>
          <cell r="N34">
            <v>950000</v>
          </cell>
          <cell r="O34">
            <v>23384506</v>
          </cell>
        </row>
        <row r="36">
          <cell r="B36">
            <v>3008</v>
          </cell>
          <cell r="D36" t="str">
            <v>계</v>
          </cell>
          <cell r="H36">
            <v>950000</v>
          </cell>
          <cell r="J36">
            <v>0</v>
          </cell>
          <cell r="L36">
            <v>0</v>
          </cell>
          <cell r="N36">
            <v>950000</v>
          </cell>
        </row>
        <row r="38">
          <cell r="B38">
            <v>2009</v>
          </cell>
          <cell r="C38" t="str">
            <v>1.9 산본동 87(도)(산본동 92)</v>
          </cell>
        </row>
        <row r="39">
          <cell r="B39" t="str">
            <v>비상벨볼륨조절, MIC, 방수버튼</v>
          </cell>
          <cell r="C39" t="str">
            <v>비상벨</v>
          </cell>
          <cell r="D39" t="str">
            <v>볼륨조절, MIC, 방수버튼</v>
          </cell>
          <cell r="E39">
            <v>1</v>
          </cell>
          <cell r="F39" t="str">
            <v>EA</v>
          </cell>
          <cell r="G39">
            <v>950000</v>
          </cell>
          <cell r="H39">
            <v>950000</v>
          </cell>
          <cell r="J39">
            <v>0</v>
          </cell>
          <cell r="L39">
            <v>0</v>
          </cell>
          <cell r="M39">
            <v>950000</v>
          </cell>
          <cell r="N39">
            <v>950000</v>
          </cell>
          <cell r="O39">
            <v>23384506</v>
          </cell>
        </row>
        <row r="41">
          <cell r="B41">
            <v>3009</v>
          </cell>
          <cell r="D41" t="str">
            <v>계</v>
          </cell>
          <cell r="H41">
            <v>950000</v>
          </cell>
          <cell r="J41">
            <v>0</v>
          </cell>
          <cell r="L41">
            <v>0</v>
          </cell>
          <cell r="N41">
            <v>950000</v>
          </cell>
        </row>
        <row r="43">
          <cell r="B43">
            <v>2010</v>
          </cell>
          <cell r="C43" t="str">
            <v>1.10 산본동 840-193(임)(상연사)</v>
          </cell>
        </row>
        <row r="44">
          <cell r="B44" t="str">
            <v>비상벨볼륨조절, MIC, 방수버튼</v>
          </cell>
          <cell r="C44" t="str">
            <v>비상벨</v>
          </cell>
          <cell r="D44" t="str">
            <v>볼륨조절, MIC, 방수버튼</v>
          </cell>
          <cell r="E44">
            <v>1</v>
          </cell>
          <cell r="F44" t="str">
            <v>EA</v>
          </cell>
          <cell r="G44">
            <v>950000</v>
          </cell>
          <cell r="H44">
            <v>950000</v>
          </cell>
          <cell r="J44">
            <v>0</v>
          </cell>
          <cell r="L44">
            <v>0</v>
          </cell>
          <cell r="M44">
            <v>950000</v>
          </cell>
          <cell r="N44">
            <v>950000</v>
          </cell>
          <cell r="O44">
            <v>23384506</v>
          </cell>
        </row>
        <row r="46">
          <cell r="B46">
            <v>3010</v>
          </cell>
          <cell r="D46" t="str">
            <v>계</v>
          </cell>
          <cell r="H46">
            <v>950000</v>
          </cell>
          <cell r="J46">
            <v>0</v>
          </cell>
          <cell r="L46">
            <v>0</v>
          </cell>
          <cell r="N46">
            <v>950000</v>
          </cell>
        </row>
        <row r="48">
          <cell r="B48">
            <v>2011</v>
          </cell>
          <cell r="C48" t="str">
            <v>1.11 속달동 산1-1(임도오거리)</v>
          </cell>
        </row>
        <row r="49">
          <cell r="B49" t="str">
            <v>비상벨볼륨조절, MIC, 방수버튼</v>
          </cell>
          <cell r="C49" t="str">
            <v>비상벨</v>
          </cell>
          <cell r="D49" t="str">
            <v>볼륨조절, MIC, 방수버튼</v>
          </cell>
          <cell r="E49">
            <v>1</v>
          </cell>
          <cell r="F49" t="str">
            <v>EA</v>
          </cell>
          <cell r="G49">
            <v>950000</v>
          </cell>
          <cell r="H49">
            <v>950000</v>
          </cell>
          <cell r="J49">
            <v>0</v>
          </cell>
          <cell r="L49">
            <v>0</v>
          </cell>
          <cell r="M49">
            <v>950000</v>
          </cell>
          <cell r="N49">
            <v>950000</v>
          </cell>
          <cell r="O49">
            <v>23384506</v>
          </cell>
        </row>
        <row r="50">
          <cell r="B50">
            <v>3011</v>
          </cell>
          <cell r="D50" t="str">
            <v>계</v>
          </cell>
          <cell r="H50">
            <v>950000</v>
          </cell>
          <cell r="J50">
            <v>0</v>
          </cell>
          <cell r="L50">
            <v>0</v>
          </cell>
          <cell r="N50">
            <v>950000</v>
          </cell>
        </row>
        <row r="51">
          <cell r="B51">
            <v>2012</v>
          </cell>
          <cell r="C51" t="e">
            <v>#N/A</v>
          </cell>
        </row>
        <row r="52">
          <cell r="B52" t="str">
            <v>비상벨볼륨조절, MIC, 방수버튼</v>
          </cell>
          <cell r="C52" t="str">
            <v>비상벨</v>
          </cell>
          <cell r="D52" t="str">
            <v>볼륨조절, MIC, 방수버튼</v>
          </cell>
          <cell r="E52">
            <v>1</v>
          </cell>
          <cell r="F52" t="str">
            <v>EA</v>
          </cell>
          <cell r="G52">
            <v>950000</v>
          </cell>
          <cell r="H52">
            <v>950000</v>
          </cell>
          <cell r="J52">
            <v>0</v>
          </cell>
          <cell r="L52">
            <v>0</v>
          </cell>
          <cell r="M52">
            <v>950000</v>
          </cell>
          <cell r="N52">
            <v>950000</v>
          </cell>
          <cell r="O52">
            <v>23384506</v>
          </cell>
        </row>
        <row r="54">
          <cell r="B54">
            <v>3012</v>
          </cell>
          <cell r="D54" t="str">
            <v>계</v>
          </cell>
          <cell r="H54">
            <v>950000</v>
          </cell>
          <cell r="J54">
            <v>0</v>
          </cell>
          <cell r="L54">
            <v>0</v>
          </cell>
          <cell r="N54">
            <v>950000</v>
          </cell>
        </row>
        <row r="56">
          <cell r="B56">
            <v>2014</v>
          </cell>
          <cell r="C56" t="e">
            <v>#N/A</v>
          </cell>
        </row>
        <row r="57">
          <cell r="B57" t="str">
            <v>비상벨볼륨조절, MIC, 방수버튼</v>
          </cell>
          <cell r="C57" t="str">
            <v>비상벨</v>
          </cell>
          <cell r="D57" t="str">
            <v>볼륨조절, MIC, 방수버튼</v>
          </cell>
          <cell r="E57">
            <v>1</v>
          </cell>
          <cell r="F57" t="str">
            <v>EA</v>
          </cell>
          <cell r="G57">
            <v>950000</v>
          </cell>
          <cell r="H57">
            <v>950000</v>
          </cell>
          <cell r="J57">
            <v>0</v>
          </cell>
          <cell r="L57">
            <v>0</v>
          </cell>
          <cell r="M57">
            <v>950000</v>
          </cell>
          <cell r="N57">
            <v>950000</v>
          </cell>
          <cell r="O57">
            <v>23384506</v>
          </cell>
        </row>
        <row r="59">
          <cell r="B59">
            <v>3014</v>
          </cell>
          <cell r="D59" t="str">
            <v>계</v>
          </cell>
          <cell r="H59">
            <v>950000</v>
          </cell>
          <cell r="J59">
            <v>0</v>
          </cell>
          <cell r="L59">
            <v>0</v>
          </cell>
          <cell r="N59">
            <v>950000</v>
          </cell>
        </row>
        <row r="61">
          <cell r="B61">
            <v>2015</v>
          </cell>
          <cell r="C61" t="e">
            <v>#N/A</v>
          </cell>
        </row>
        <row r="62">
          <cell r="B62" t="str">
            <v>비상벨볼륨조절, MIC, 방수버튼</v>
          </cell>
          <cell r="C62" t="str">
            <v>비상벨</v>
          </cell>
          <cell r="D62" t="str">
            <v>볼륨조절, MIC, 방수버튼</v>
          </cell>
          <cell r="E62">
            <v>1</v>
          </cell>
          <cell r="F62" t="str">
            <v>EA</v>
          </cell>
          <cell r="G62">
            <v>950000</v>
          </cell>
          <cell r="H62">
            <v>950000</v>
          </cell>
          <cell r="J62">
            <v>0</v>
          </cell>
          <cell r="L62">
            <v>0</v>
          </cell>
          <cell r="M62">
            <v>950000</v>
          </cell>
          <cell r="N62">
            <v>950000</v>
          </cell>
          <cell r="O62">
            <v>23384506</v>
          </cell>
        </row>
        <row r="64">
          <cell r="B64">
            <v>3015</v>
          </cell>
          <cell r="D64" t="str">
            <v>계</v>
          </cell>
          <cell r="H64">
            <v>950000</v>
          </cell>
          <cell r="J64">
            <v>0</v>
          </cell>
          <cell r="L64">
            <v>0</v>
          </cell>
          <cell r="N64">
            <v>950000</v>
          </cell>
        </row>
        <row r="66">
          <cell r="B66">
            <v>2016</v>
          </cell>
          <cell r="C66" t="e">
            <v>#N/A</v>
          </cell>
        </row>
        <row r="67">
          <cell r="B67" t="str">
            <v>비상벨볼륨조절, MIC, 방수버튼</v>
          </cell>
          <cell r="C67" t="str">
            <v>비상벨</v>
          </cell>
          <cell r="D67" t="str">
            <v>볼륨조절, MIC, 방수버튼</v>
          </cell>
          <cell r="E67">
            <v>1</v>
          </cell>
          <cell r="F67" t="str">
            <v>EA</v>
          </cell>
          <cell r="G67">
            <v>950000</v>
          </cell>
          <cell r="H67">
            <v>950000</v>
          </cell>
          <cell r="J67">
            <v>0</v>
          </cell>
          <cell r="L67">
            <v>0</v>
          </cell>
          <cell r="M67">
            <v>950000</v>
          </cell>
          <cell r="N67">
            <v>950000</v>
          </cell>
          <cell r="O67">
            <v>23384506</v>
          </cell>
        </row>
        <row r="69">
          <cell r="B69">
            <v>3016</v>
          </cell>
          <cell r="D69" t="str">
            <v>계</v>
          </cell>
          <cell r="H69">
            <v>950000</v>
          </cell>
          <cell r="J69">
            <v>0</v>
          </cell>
          <cell r="L69">
            <v>0</v>
          </cell>
          <cell r="N69">
            <v>950000</v>
          </cell>
        </row>
        <row r="71">
          <cell r="B71">
            <v>2017</v>
          </cell>
          <cell r="C71" t="e">
            <v>#N/A</v>
          </cell>
        </row>
        <row r="72">
          <cell r="B72" t="str">
            <v>비상벨볼륨조절, MIC, 방수버튼</v>
          </cell>
          <cell r="C72" t="str">
            <v>비상벨</v>
          </cell>
          <cell r="D72" t="str">
            <v>볼륨조절, MIC, 방수버튼</v>
          </cell>
          <cell r="E72">
            <v>1</v>
          </cell>
          <cell r="F72" t="str">
            <v>EA</v>
          </cell>
          <cell r="G72">
            <v>950000</v>
          </cell>
          <cell r="H72">
            <v>950000</v>
          </cell>
          <cell r="J72">
            <v>0</v>
          </cell>
          <cell r="L72">
            <v>0</v>
          </cell>
          <cell r="M72">
            <v>950000</v>
          </cell>
          <cell r="N72">
            <v>950000</v>
          </cell>
          <cell r="O72">
            <v>23384506</v>
          </cell>
        </row>
        <row r="73">
          <cell r="B73">
            <v>3017</v>
          </cell>
          <cell r="D73" t="str">
            <v>계</v>
          </cell>
          <cell r="H73">
            <v>950000</v>
          </cell>
          <cell r="J73">
            <v>0</v>
          </cell>
          <cell r="L73">
            <v>0</v>
          </cell>
          <cell r="N73">
            <v>950000</v>
          </cell>
        </row>
        <row r="74">
          <cell r="B74">
            <v>2018</v>
          </cell>
          <cell r="C74" t="e">
            <v>#N/A</v>
          </cell>
        </row>
        <row r="75">
          <cell r="B75" t="str">
            <v>비상벨볼륨조절, MIC, 방수버튼</v>
          </cell>
          <cell r="C75" t="str">
            <v>비상벨</v>
          </cell>
          <cell r="D75" t="str">
            <v>볼륨조절, MIC, 방수버튼</v>
          </cell>
          <cell r="E75">
            <v>1</v>
          </cell>
          <cell r="F75" t="str">
            <v>EA</v>
          </cell>
          <cell r="G75">
            <v>950000</v>
          </cell>
          <cell r="H75">
            <v>950000</v>
          </cell>
          <cell r="J75">
            <v>0</v>
          </cell>
          <cell r="L75">
            <v>0</v>
          </cell>
          <cell r="M75">
            <v>950000</v>
          </cell>
          <cell r="N75">
            <v>950000</v>
          </cell>
          <cell r="O75">
            <v>23384506</v>
          </cell>
        </row>
        <row r="77">
          <cell r="B77">
            <v>3018</v>
          </cell>
          <cell r="D77" t="str">
            <v>계</v>
          </cell>
          <cell r="H77">
            <v>950000</v>
          </cell>
          <cell r="J77">
            <v>0</v>
          </cell>
          <cell r="L77">
            <v>0</v>
          </cell>
          <cell r="N77">
            <v>950000</v>
          </cell>
        </row>
        <row r="79">
          <cell r="B79">
            <v>2019</v>
          </cell>
          <cell r="C79" t="e">
            <v>#N/A</v>
          </cell>
        </row>
        <row r="80">
          <cell r="B80" t="str">
            <v>비상벨볼륨조절, MIC, 방수버튼</v>
          </cell>
          <cell r="C80" t="str">
            <v>비상벨</v>
          </cell>
          <cell r="D80" t="str">
            <v>볼륨조절, MIC, 방수버튼</v>
          </cell>
          <cell r="E80">
            <v>1</v>
          </cell>
          <cell r="F80" t="str">
            <v>EA</v>
          </cell>
          <cell r="G80">
            <v>950000</v>
          </cell>
          <cell r="H80">
            <v>950000</v>
          </cell>
          <cell r="J80">
            <v>0</v>
          </cell>
          <cell r="L80">
            <v>0</v>
          </cell>
          <cell r="M80">
            <v>950000</v>
          </cell>
          <cell r="N80">
            <v>950000</v>
          </cell>
          <cell r="O80">
            <v>23384506</v>
          </cell>
        </row>
        <row r="82">
          <cell r="B82">
            <v>3019</v>
          </cell>
          <cell r="D82" t="str">
            <v>계</v>
          </cell>
          <cell r="H82">
            <v>950000</v>
          </cell>
          <cell r="J82">
            <v>0</v>
          </cell>
          <cell r="L82">
            <v>0</v>
          </cell>
          <cell r="N82">
            <v>950000</v>
          </cell>
        </row>
        <row r="84">
          <cell r="B84">
            <v>2020</v>
          </cell>
          <cell r="C84" t="e">
            <v>#N/A</v>
          </cell>
        </row>
        <row r="85">
          <cell r="B85" t="str">
            <v>비상벨볼륨조절, MIC, 방수버튼</v>
          </cell>
          <cell r="C85" t="str">
            <v>비상벨</v>
          </cell>
          <cell r="D85" t="str">
            <v>볼륨조절, MIC, 방수버튼</v>
          </cell>
          <cell r="E85">
            <v>1</v>
          </cell>
          <cell r="F85" t="str">
            <v>EA</v>
          </cell>
          <cell r="G85">
            <v>950000</v>
          </cell>
          <cell r="H85">
            <v>950000</v>
          </cell>
          <cell r="J85">
            <v>0</v>
          </cell>
          <cell r="L85">
            <v>0</v>
          </cell>
          <cell r="M85">
            <v>950000</v>
          </cell>
          <cell r="N85">
            <v>950000</v>
          </cell>
          <cell r="O85">
            <v>23384506</v>
          </cell>
        </row>
        <row r="87">
          <cell r="B87">
            <v>3020</v>
          </cell>
          <cell r="D87" t="str">
            <v>계</v>
          </cell>
          <cell r="H87">
            <v>950000</v>
          </cell>
          <cell r="J87">
            <v>0</v>
          </cell>
          <cell r="L87">
            <v>0</v>
          </cell>
          <cell r="N87">
            <v>950000</v>
          </cell>
        </row>
        <row r="89">
          <cell r="B89">
            <v>2021</v>
          </cell>
          <cell r="C89" t="e">
            <v>#N/A</v>
          </cell>
        </row>
        <row r="90">
          <cell r="B90" t="str">
            <v>비상벨볼륨조절, MIC, 방수버튼</v>
          </cell>
          <cell r="C90" t="str">
            <v>비상벨</v>
          </cell>
          <cell r="D90" t="str">
            <v>볼륨조절, MIC, 방수버튼</v>
          </cell>
          <cell r="E90">
            <v>1</v>
          </cell>
          <cell r="F90" t="str">
            <v>EA</v>
          </cell>
          <cell r="G90">
            <v>950000</v>
          </cell>
          <cell r="H90">
            <v>950000</v>
          </cell>
          <cell r="J90">
            <v>0</v>
          </cell>
          <cell r="L90">
            <v>0</v>
          </cell>
          <cell r="M90">
            <v>950000</v>
          </cell>
          <cell r="N90">
            <v>950000</v>
          </cell>
          <cell r="O90">
            <v>23384506</v>
          </cell>
        </row>
        <row r="92">
          <cell r="B92">
            <v>3021</v>
          </cell>
          <cell r="D92" t="str">
            <v>계</v>
          </cell>
          <cell r="H92">
            <v>950000</v>
          </cell>
          <cell r="J92">
            <v>0</v>
          </cell>
          <cell r="L92">
            <v>0</v>
          </cell>
          <cell r="N92">
            <v>950000</v>
          </cell>
        </row>
        <row r="94">
          <cell r="B94">
            <v>2022</v>
          </cell>
          <cell r="C94" t="e">
            <v>#N/A</v>
          </cell>
        </row>
        <row r="95">
          <cell r="B95" t="str">
            <v>비상벨볼륨조절, MIC, 방수버튼</v>
          </cell>
          <cell r="C95" t="str">
            <v>비상벨</v>
          </cell>
          <cell r="D95" t="str">
            <v>볼륨조절, MIC, 방수버튼</v>
          </cell>
          <cell r="E95">
            <v>1</v>
          </cell>
          <cell r="F95" t="str">
            <v>EA</v>
          </cell>
          <cell r="G95">
            <v>950000</v>
          </cell>
          <cell r="H95">
            <v>950000</v>
          </cell>
          <cell r="J95">
            <v>0</v>
          </cell>
          <cell r="L95">
            <v>0</v>
          </cell>
          <cell r="M95">
            <v>950000</v>
          </cell>
          <cell r="N95">
            <v>950000</v>
          </cell>
          <cell r="O95">
            <v>23384506</v>
          </cell>
        </row>
        <row r="96">
          <cell r="B96">
            <v>3022</v>
          </cell>
          <cell r="D96" t="str">
            <v>계</v>
          </cell>
          <cell r="H96">
            <v>950000</v>
          </cell>
          <cell r="J96">
            <v>0</v>
          </cell>
          <cell r="L96">
            <v>0</v>
          </cell>
          <cell r="N96">
            <v>950000</v>
          </cell>
        </row>
        <row r="97">
          <cell r="B97">
            <v>2023</v>
          </cell>
          <cell r="C97" t="e">
            <v>#N/A</v>
          </cell>
        </row>
        <row r="98">
          <cell r="B98" t="str">
            <v>비상벨볼륨조절, MIC, 방수버튼</v>
          </cell>
          <cell r="C98" t="str">
            <v>비상벨</v>
          </cell>
          <cell r="D98" t="str">
            <v>볼륨조절, MIC, 방수버튼</v>
          </cell>
          <cell r="E98">
            <v>1</v>
          </cell>
          <cell r="F98" t="str">
            <v>EA</v>
          </cell>
          <cell r="G98">
            <v>950000</v>
          </cell>
          <cell r="H98">
            <v>950000</v>
          </cell>
          <cell r="J98">
            <v>0</v>
          </cell>
          <cell r="L98">
            <v>0</v>
          </cell>
          <cell r="M98">
            <v>950000</v>
          </cell>
          <cell r="N98">
            <v>950000</v>
          </cell>
          <cell r="O98">
            <v>23384506</v>
          </cell>
        </row>
        <row r="100">
          <cell r="B100">
            <v>3023</v>
          </cell>
          <cell r="D100" t="str">
            <v>계</v>
          </cell>
          <cell r="H100">
            <v>950000</v>
          </cell>
          <cell r="J100">
            <v>0</v>
          </cell>
          <cell r="L100">
            <v>0</v>
          </cell>
          <cell r="N100">
            <v>950000</v>
          </cell>
        </row>
        <row r="102">
          <cell r="B102">
            <v>2024</v>
          </cell>
          <cell r="C102" t="e">
            <v>#N/A</v>
          </cell>
        </row>
        <row r="103">
          <cell r="B103" t="str">
            <v>비상벨볼륨조절, MIC, 방수버튼</v>
          </cell>
          <cell r="C103" t="str">
            <v>비상벨</v>
          </cell>
          <cell r="D103" t="str">
            <v>볼륨조절, MIC, 방수버튼</v>
          </cell>
          <cell r="E103">
            <v>1</v>
          </cell>
          <cell r="F103" t="str">
            <v>EA</v>
          </cell>
          <cell r="G103">
            <v>950000</v>
          </cell>
          <cell r="H103">
            <v>950000</v>
          </cell>
          <cell r="J103">
            <v>0</v>
          </cell>
          <cell r="L103">
            <v>0</v>
          </cell>
          <cell r="M103">
            <v>950000</v>
          </cell>
          <cell r="N103">
            <v>950000</v>
          </cell>
          <cell r="O103">
            <v>23384506</v>
          </cell>
        </row>
        <row r="105">
          <cell r="B105">
            <v>3024</v>
          </cell>
          <cell r="D105" t="str">
            <v>계</v>
          </cell>
          <cell r="H105">
            <v>950000</v>
          </cell>
          <cell r="J105">
            <v>0</v>
          </cell>
          <cell r="L105">
            <v>0</v>
          </cell>
          <cell r="N105">
            <v>950000</v>
          </cell>
        </row>
        <row r="107">
          <cell r="B107">
            <v>2025</v>
          </cell>
          <cell r="C107" t="e">
            <v>#N/A</v>
          </cell>
        </row>
        <row r="108">
          <cell r="B108" t="str">
            <v>비상벨볼륨조절, MIC, 방수버튼</v>
          </cell>
          <cell r="C108" t="str">
            <v>비상벨</v>
          </cell>
          <cell r="D108" t="str">
            <v>볼륨조절, MIC, 방수버튼</v>
          </cell>
          <cell r="E108">
            <v>1</v>
          </cell>
          <cell r="F108" t="str">
            <v>EA</v>
          </cell>
          <cell r="G108">
            <v>950000</v>
          </cell>
          <cell r="H108">
            <v>950000</v>
          </cell>
          <cell r="J108">
            <v>0</v>
          </cell>
          <cell r="L108">
            <v>0</v>
          </cell>
          <cell r="M108">
            <v>950000</v>
          </cell>
          <cell r="N108">
            <v>950000</v>
          </cell>
          <cell r="O108">
            <v>23384506</v>
          </cell>
        </row>
        <row r="110">
          <cell r="B110">
            <v>3025</v>
          </cell>
          <cell r="D110" t="str">
            <v>계</v>
          </cell>
          <cell r="H110">
            <v>950000</v>
          </cell>
          <cell r="J110">
            <v>0</v>
          </cell>
          <cell r="L110">
            <v>0</v>
          </cell>
          <cell r="N110">
            <v>950000</v>
          </cell>
        </row>
        <row r="112">
          <cell r="B112">
            <v>2026</v>
          </cell>
          <cell r="C112" t="e">
            <v>#N/A</v>
          </cell>
        </row>
        <row r="113">
          <cell r="B113" t="str">
            <v>비상벨볼륨조절, MIC, 방수버튼</v>
          </cell>
          <cell r="C113" t="str">
            <v>비상벨</v>
          </cell>
          <cell r="D113" t="str">
            <v>볼륨조절, MIC, 방수버튼</v>
          </cell>
          <cell r="E113">
            <v>1</v>
          </cell>
          <cell r="F113" t="str">
            <v>EA</v>
          </cell>
          <cell r="G113">
            <v>950000</v>
          </cell>
          <cell r="H113">
            <v>950000</v>
          </cell>
          <cell r="J113">
            <v>0</v>
          </cell>
          <cell r="L113">
            <v>0</v>
          </cell>
          <cell r="M113">
            <v>950000</v>
          </cell>
          <cell r="N113">
            <v>950000</v>
          </cell>
          <cell r="O113">
            <v>23384506</v>
          </cell>
        </row>
        <row r="115">
          <cell r="B115">
            <v>3026</v>
          </cell>
          <cell r="D115" t="str">
            <v>계</v>
          </cell>
          <cell r="H115">
            <v>950000</v>
          </cell>
          <cell r="J115">
            <v>0</v>
          </cell>
          <cell r="L115">
            <v>0</v>
          </cell>
          <cell r="N115">
            <v>950000</v>
          </cell>
        </row>
        <row r="117">
          <cell r="B117">
            <v>2027</v>
          </cell>
          <cell r="C117" t="e">
            <v>#N/A</v>
          </cell>
        </row>
        <row r="118">
          <cell r="B118" t="str">
            <v>비상벨볼륨조절, MIC, 방수버튼</v>
          </cell>
          <cell r="C118" t="str">
            <v>비상벨</v>
          </cell>
          <cell r="D118" t="str">
            <v>볼륨조절, MIC, 방수버튼</v>
          </cell>
          <cell r="E118">
            <v>1</v>
          </cell>
          <cell r="F118" t="str">
            <v>EA</v>
          </cell>
          <cell r="G118">
            <v>950000</v>
          </cell>
          <cell r="H118">
            <v>950000</v>
          </cell>
          <cell r="J118">
            <v>0</v>
          </cell>
          <cell r="L118">
            <v>0</v>
          </cell>
          <cell r="M118">
            <v>950000</v>
          </cell>
          <cell r="N118">
            <v>950000</v>
          </cell>
          <cell r="O118">
            <v>23384506</v>
          </cell>
        </row>
        <row r="119">
          <cell r="B119">
            <v>3027</v>
          </cell>
          <cell r="D119" t="str">
            <v>계</v>
          </cell>
          <cell r="H119">
            <v>950000</v>
          </cell>
          <cell r="J119">
            <v>0</v>
          </cell>
          <cell r="L119">
            <v>0</v>
          </cell>
          <cell r="N119">
            <v>950000</v>
          </cell>
        </row>
        <row r="120">
          <cell r="B120">
            <v>2028</v>
          </cell>
          <cell r="C120" t="e">
            <v>#N/A</v>
          </cell>
        </row>
        <row r="121">
          <cell r="B121" t="str">
            <v>비상벨볼륨조절, MIC, 방수버튼</v>
          </cell>
          <cell r="C121" t="str">
            <v>비상벨</v>
          </cell>
          <cell r="D121" t="str">
            <v>볼륨조절, MIC, 방수버튼</v>
          </cell>
          <cell r="E121">
            <v>1</v>
          </cell>
          <cell r="F121" t="str">
            <v>EA</v>
          </cell>
          <cell r="G121">
            <v>950000</v>
          </cell>
          <cell r="H121">
            <v>950000</v>
          </cell>
          <cell r="J121">
            <v>0</v>
          </cell>
          <cell r="L121">
            <v>0</v>
          </cell>
          <cell r="M121">
            <v>950000</v>
          </cell>
          <cell r="N121">
            <v>950000</v>
          </cell>
          <cell r="O121">
            <v>23384506</v>
          </cell>
        </row>
        <row r="123">
          <cell r="B123">
            <v>3028</v>
          </cell>
          <cell r="D123" t="str">
            <v>계</v>
          </cell>
          <cell r="H123">
            <v>950000</v>
          </cell>
          <cell r="J123">
            <v>0</v>
          </cell>
          <cell r="L123">
            <v>0</v>
          </cell>
          <cell r="N123">
            <v>950000</v>
          </cell>
        </row>
        <row r="125">
          <cell r="B125">
            <v>2029</v>
          </cell>
          <cell r="C125" t="e">
            <v>#N/A</v>
          </cell>
        </row>
        <row r="126">
          <cell r="B126" t="str">
            <v>비상벨볼륨조절, MIC, 방수버튼</v>
          </cell>
          <cell r="C126" t="str">
            <v>비상벨</v>
          </cell>
          <cell r="D126" t="str">
            <v>볼륨조절, MIC, 방수버튼</v>
          </cell>
          <cell r="E126">
            <v>1</v>
          </cell>
          <cell r="F126" t="str">
            <v>EA</v>
          </cell>
          <cell r="G126">
            <v>950000</v>
          </cell>
          <cell r="H126">
            <v>950000</v>
          </cell>
          <cell r="J126">
            <v>0</v>
          </cell>
          <cell r="L126">
            <v>0</v>
          </cell>
          <cell r="M126">
            <v>950000</v>
          </cell>
          <cell r="N126">
            <v>950000</v>
          </cell>
          <cell r="O126">
            <v>23384506</v>
          </cell>
        </row>
        <row r="128">
          <cell r="B128">
            <v>3029</v>
          </cell>
          <cell r="D128" t="str">
            <v>계</v>
          </cell>
          <cell r="H128">
            <v>950000</v>
          </cell>
          <cell r="J128">
            <v>0</v>
          </cell>
          <cell r="L128">
            <v>0</v>
          </cell>
          <cell r="N128">
            <v>950000</v>
          </cell>
        </row>
        <row r="130">
          <cell r="B130">
            <v>2030</v>
          </cell>
          <cell r="C130" t="e">
            <v>#N/A</v>
          </cell>
        </row>
        <row r="131">
          <cell r="B131" t="str">
            <v>비상벨볼륨조절, MIC, 방수버튼</v>
          </cell>
          <cell r="C131" t="str">
            <v>비상벨</v>
          </cell>
          <cell r="D131" t="str">
            <v>볼륨조절, MIC, 방수버튼</v>
          </cell>
          <cell r="E131">
            <v>1</v>
          </cell>
          <cell r="F131" t="str">
            <v>EA</v>
          </cell>
          <cell r="G131">
            <v>950000</v>
          </cell>
          <cell r="H131">
            <v>950000</v>
          </cell>
          <cell r="J131">
            <v>0</v>
          </cell>
          <cell r="L131">
            <v>0</v>
          </cell>
          <cell r="M131">
            <v>950000</v>
          </cell>
          <cell r="N131">
            <v>950000</v>
          </cell>
          <cell r="O131">
            <v>23384506</v>
          </cell>
        </row>
        <row r="133">
          <cell r="B133">
            <v>3030</v>
          </cell>
          <cell r="D133" t="str">
            <v>계</v>
          </cell>
          <cell r="H133">
            <v>950000</v>
          </cell>
          <cell r="J133">
            <v>0</v>
          </cell>
          <cell r="L133">
            <v>0</v>
          </cell>
          <cell r="N133">
            <v>950000</v>
          </cell>
        </row>
        <row r="135">
          <cell r="B135">
            <v>2031</v>
          </cell>
          <cell r="C135" t="e">
            <v>#N/A</v>
          </cell>
        </row>
        <row r="136">
          <cell r="B136" t="str">
            <v>비상벨볼륨조절, MIC, 방수버튼</v>
          </cell>
          <cell r="C136" t="str">
            <v>비상벨</v>
          </cell>
          <cell r="D136" t="str">
            <v>볼륨조절, MIC, 방수버튼</v>
          </cell>
          <cell r="E136">
            <v>1</v>
          </cell>
          <cell r="F136" t="str">
            <v>EA</v>
          </cell>
          <cell r="G136">
            <v>950000</v>
          </cell>
          <cell r="H136">
            <v>950000</v>
          </cell>
          <cell r="J136">
            <v>0</v>
          </cell>
          <cell r="L136">
            <v>0</v>
          </cell>
          <cell r="M136">
            <v>950000</v>
          </cell>
          <cell r="N136">
            <v>950000</v>
          </cell>
          <cell r="O136">
            <v>23384506</v>
          </cell>
        </row>
        <row r="138">
          <cell r="B138">
            <v>3031</v>
          </cell>
          <cell r="D138" t="str">
            <v>계</v>
          </cell>
          <cell r="H138">
            <v>950000</v>
          </cell>
          <cell r="J138">
            <v>0</v>
          </cell>
          <cell r="L138">
            <v>0</v>
          </cell>
          <cell r="N138">
            <v>950000</v>
          </cell>
        </row>
        <row r="140">
          <cell r="B140">
            <v>2032</v>
          </cell>
          <cell r="C140" t="e">
            <v>#N/A</v>
          </cell>
        </row>
        <row r="141">
          <cell r="B141" t="str">
            <v>비상벨볼륨조절, MIC, 방수버튼</v>
          </cell>
          <cell r="C141" t="str">
            <v>비상벨</v>
          </cell>
          <cell r="D141" t="str">
            <v>볼륨조절, MIC, 방수버튼</v>
          </cell>
          <cell r="E141">
            <v>1</v>
          </cell>
          <cell r="F141" t="str">
            <v>EA</v>
          </cell>
          <cell r="G141">
            <v>950000</v>
          </cell>
          <cell r="H141">
            <v>950000</v>
          </cell>
          <cell r="J141">
            <v>0</v>
          </cell>
          <cell r="L141">
            <v>0</v>
          </cell>
          <cell r="M141">
            <v>950000</v>
          </cell>
          <cell r="N141">
            <v>950000</v>
          </cell>
          <cell r="O141">
            <v>23384506</v>
          </cell>
        </row>
        <row r="142">
          <cell r="B142">
            <v>3032</v>
          </cell>
          <cell r="D142" t="str">
            <v>계</v>
          </cell>
          <cell r="H142">
            <v>950000</v>
          </cell>
          <cell r="J142">
            <v>0</v>
          </cell>
          <cell r="L142">
            <v>0</v>
          </cell>
          <cell r="N142">
            <v>950000</v>
          </cell>
        </row>
        <row r="143">
          <cell r="B143">
            <v>2033</v>
          </cell>
          <cell r="C143" t="e">
            <v>#N/A</v>
          </cell>
        </row>
        <row r="144">
          <cell r="B144" t="str">
            <v>비상벨볼륨조절, MIC, 방수버튼</v>
          </cell>
          <cell r="C144" t="str">
            <v>비상벨</v>
          </cell>
          <cell r="D144" t="str">
            <v>볼륨조절, MIC, 방수버튼</v>
          </cell>
          <cell r="E144">
            <v>1</v>
          </cell>
          <cell r="F144" t="str">
            <v>EA</v>
          </cell>
          <cell r="G144">
            <v>950000</v>
          </cell>
          <cell r="H144">
            <v>950000</v>
          </cell>
          <cell r="J144">
            <v>0</v>
          </cell>
          <cell r="L144">
            <v>0</v>
          </cell>
          <cell r="M144">
            <v>950000</v>
          </cell>
          <cell r="N144">
            <v>950000</v>
          </cell>
          <cell r="O144">
            <v>23384506</v>
          </cell>
        </row>
        <row r="146">
          <cell r="B146">
            <v>3033</v>
          </cell>
          <cell r="D146" t="str">
            <v>계</v>
          </cell>
          <cell r="H146">
            <v>950000</v>
          </cell>
          <cell r="J146">
            <v>0</v>
          </cell>
          <cell r="L146">
            <v>0</v>
          </cell>
          <cell r="N146">
            <v>950000</v>
          </cell>
        </row>
        <row r="148">
          <cell r="B148">
            <v>2035</v>
          </cell>
          <cell r="C148" t="e">
            <v>#N/A</v>
          </cell>
        </row>
        <row r="149">
          <cell r="B149" t="str">
            <v>비상벨볼륨조절, MIC, 방수버튼</v>
          </cell>
          <cell r="C149" t="str">
            <v>비상벨</v>
          </cell>
          <cell r="D149" t="str">
            <v>볼륨조절, MIC, 방수버튼</v>
          </cell>
          <cell r="E149">
            <v>1</v>
          </cell>
          <cell r="F149" t="str">
            <v>EA</v>
          </cell>
          <cell r="G149">
            <v>950000</v>
          </cell>
          <cell r="H149">
            <v>950000</v>
          </cell>
          <cell r="J149">
            <v>0</v>
          </cell>
          <cell r="L149">
            <v>0</v>
          </cell>
          <cell r="M149">
            <v>950000</v>
          </cell>
          <cell r="N149">
            <v>950000</v>
          </cell>
          <cell r="O149">
            <v>23384506</v>
          </cell>
        </row>
        <row r="151">
          <cell r="B151">
            <v>3035</v>
          </cell>
          <cell r="D151" t="str">
            <v>계</v>
          </cell>
          <cell r="H151">
            <v>950000</v>
          </cell>
          <cell r="J151">
            <v>0</v>
          </cell>
          <cell r="L151">
            <v>0</v>
          </cell>
          <cell r="N151">
            <v>950000</v>
          </cell>
        </row>
        <row r="153">
          <cell r="B153">
            <v>2036</v>
          </cell>
          <cell r="C153" t="e">
            <v>#N/A</v>
          </cell>
        </row>
        <row r="154">
          <cell r="B154" t="str">
            <v>비상벨볼륨조절, MIC, 방수버튼</v>
          </cell>
          <cell r="C154" t="str">
            <v>비상벨</v>
          </cell>
          <cell r="D154" t="str">
            <v>볼륨조절, MIC, 방수버튼</v>
          </cell>
          <cell r="E154">
            <v>1</v>
          </cell>
          <cell r="F154" t="str">
            <v>EA</v>
          </cell>
          <cell r="G154">
            <v>950000</v>
          </cell>
          <cell r="H154">
            <v>950000</v>
          </cell>
          <cell r="J154">
            <v>0</v>
          </cell>
          <cell r="L154">
            <v>0</v>
          </cell>
          <cell r="M154">
            <v>950000</v>
          </cell>
          <cell r="N154">
            <v>950000</v>
          </cell>
          <cell r="O154">
            <v>23384506</v>
          </cell>
        </row>
        <row r="156">
          <cell r="B156">
            <v>3036</v>
          </cell>
          <cell r="D156" t="str">
            <v>계</v>
          </cell>
          <cell r="H156">
            <v>950000</v>
          </cell>
          <cell r="J156">
            <v>0</v>
          </cell>
          <cell r="L156">
            <v>0</v>
          </cell>
          <cell r="N156">
            <v>950000</v>
          </cell>
        </row>
        <row r="158">
          <cell r="B158">
            <v>2037</v>
          </cell>
          <cell r="C158" t="e">
            <v>#N/A</v>
          </cell>
        </row>
        <row r="159">
          <cell r="B159" t="str">
            <v>비상벨볼륨조절, MIC, 방수버튼</v>
          </cell>
          <cell r="C159" t="str">
            <v>비상벨</v>
          </cell>
          <cell r="D159" t="str">
            <v>볼륨조절, MIC, 방수버튼</v>
          </cell>
          <cell r="E159">
            <v>1</v>
          </cell>
          <cell r="F159" t="str">
            <v>EA</v>
          </cell>
          <cell r="G159">
            <v>950000</v>
          </cell>
          <cell r="H159">
            <v>950000</v>
          </cell>
          <cell r="J159">
            <v>0</v>
          </cell>
          <cell r="L159">
            <v>0</v>
          </cell>
          <cell r="M159">
            <v>950000</v>
          </cell>
          <cell r="N159">
            <v>950000</v>
          </cell>
          <cell r="O159">
            <v>23384506</v>
          </cell>
        </row>
        <row r="161">
          <cell r="B161">
            <v>3037</v>
          </cell>
          <cell r="D161" t="str">
            <v>계</v>
          </cell>
          <cell r="H161">
            <v>950000</v>
          </cell>
          <cell r="J161">
            <v>0</v>
          </cell>
          <cell r="L161">
            <v>0</v>
          </cell>
          <cell r="N161">
            <v>950000</v>
          </cell>
        </row>
        <row r="163">
          <cell r="B163">
            <v>2038</v>
          </cell>
          <cell r="C163" t="e">
            <v>#N/A</v>
          </cell>
        </row>
        <row r="164">
          <cell r="B164" t="str">
            <v>비상벨볼륨조절, MIC, 방수버튼</v>
          </cell>
          <cell r="C164" t="str">
            <v>비상벨</v>
          </cell>
          <cell r="D164" t="str">
            <v>볼륨조절, MIC, 방수버튼</v>
          </cell>
          <cell r="E164">
            <v>1</v>
          </cell>
          <cell r="F164" t="str">
            <v>EA</v>
          </cell>
          <cell r="G164">
            <v>950000</v>
          </cell>
          <cell r="H164">
            <v>950000</v>
          </cell>
          <cell r="J164">
            <v>0</v>
          </cell>
          <cell r="L164">
            <v>0</v>
          </cell>
          <cell r="M164">
            <v>950000</v>
          </cell>
          <cell r="N164">
            <v>950000</v>
          </cell>
          <cell r="O164">
            <v>23384506</v>
          </cell>
        </row>
        <row r="165">
          <cell r="B165">
            <v>3038</v>
          </cell>
          <cell r="D165" t="str">
            <v>계</v>
          </cell>
          <cell r="H165">
            <v>950000</v>
          </cell>
          <cell r="J165">
            <v>0</v>
          </cell>
          <cell r="L165">
            <v>0</v>
          </cell>
          <cell r="N165">
            <v>950000</v>
          </cell>
        </row>
        <row r="166">
          <cell r="B166">
            <v>2039</v>
          </cell>
          <cell r="C166" t="e">
            <v>#N/A</v>
          </cell>
        </row>
        <row r="167">
          <cell r="B167" t="str">
            <v>비상벨볼륨조절, MIC, 방수버튼</v>
          </cell>
          <cell r="C167" t="str">
            <v>비상벨</v>
          </cell>
          <cell r="D167" t="str">
            <v>볼륨조절, MIC, 방수버튼</v>
          </cell>
          <cell r="E167">
            <v>1</v>
          </cell>
          <cell r="F167" t="str">
            <v>EA</v>
          </cell>
          <cell r="G167">
            <v>950000</v>
          </cell>
          <cell r="H167">
            <v>950000</v>
          </cell>
          <cell r="J167">
            <v>0</v>
          </cell>
          <cell r="L167">
            <v>0</v>
          </cell>
          <cell r="M167">
            <v>950000</v>
          </cell>
          <cell r="N167">
            <v>950000</v>
          </cell>
          <cell r="O167">
            <v>23384506</v>
          </cell>
        </row>
        <row r="169">
          <cell r="B169">
            <v>3039</v>
          </cell>
          <cell r="D169" t="str">
            <v>계</v>
          </cell>
          <cell r="H169">
            <v>950000</v>
          </cell>
          <cell r="J169">
            <v>0</v>
          </cell>
          <cell r="L169">
            <v>0</v>
          </cell>
          <cell r="N169">
            <v>950000</v>
          </cell>
        </row>
        <row r="171">
          <cell r="B171">
            <v>2040</v>
          </cell>
          <cell r="C171" t="e">
            <v>#N/A</v>
          </cell>
        </row>
        <row r="172">
          <cell r="B172" t="str">
            <v>비상벨볼륨조절, MIC, 방수버튼</v>
          </cell>
          <cell r="C172" t="str">
            <v>비상벨</v>
          </cell>
          <cell r="D172" t="str">
            <v>볼륨조절, MIC, 방수버튼</v>
          </cell>
          <cell r="E172">
            <v>1</v>
          </cell>
          <cell r="F172" t="str">
            <v>EA</v>
          </cell>
          <cell r="G172">
            <v>950000</v>
          </cell>
          <cell r="H172">
            <v>950000</v>
          </cell>
          <cell r="J172">
            <v>0</v>
          </cell>
          <cell r="L172">
            <v>0</v>
          </cell>
          <cell r="M172">
            <v>950000</v>
          </cell>
          <cell r="N172">
            <v>950000</v>
          </cell>
          <cell r="O172">
            <v>23384506</v>
          </cell>
        </row>
        <row r="174">
          <cell r="B174">
            <v>3040</v>
          </cell>
          <cell r="D174" t="str">
            <v>계</v>
          </cell>
          <cell r="H174">
            <v>950000</v>
          </cell>
          <cell r="J174">
            <v>0</v>
          </cell>
          <cell r="L174">
            <v>0</v>
          </cell>
          <cell r="N174">
            <v>950000</v>
          </cell>
        </row>
        <row r="176">
          <cell r="B176">
            <v>2041</v>
          </cell>
          <cell r="C176" t="e">
            <v>#N/A</v>
          </cell>
        </row>
        <row r="177">
          <cell r="B177" t="str">
            <v>비상벨볼륨조절, MIC, 방수버튼</v>
          </cell>
          <cell r="C177" t="str">
            <v>비상벨</v>
          </cell>
          <cell r="D177" t="str">
            <v>볼륨조절, MIC, 방수버튼</v>
          </cell>
          <cell r="E177">
            <v>1</v>
          </cell>
          <cell r="F177" t="str">
            <v>EA</v>
          </cell>
          <cell r="G177">
            <v>950000</v>
          </cell>
          <cell r="H177">
            <v>950000</v>
          </cell>
          <cell r="J177">
            <v>0</v>
          </cell>
          <cell r="L177">
            <v>0</v>
          </cell>
          <cell r="M177">
            <v>950000</v>
          </cell>
          <cell r="N177">
            <v>950000</v>
          </cell>
          <cell r="O177">
            <v>23384506</v>
          </cell>
        </row>
        <row r="179">
          <cell r="B179">
            <v>3041</v>
          </cell>
          <cell r="D179" t="str">
            <v>계</v>
          </cell>
          <cell r="H179">
            <v>950000</v>
          </cell>
          <cell r="J179">
            <v>0</v>
          </cell>
          <cell r="L179">
            <v>0</v>
          </cell>
          <cell r="N179">
            <v>950000</v>
          </cell>
        </row>
        <row r="181">
          <cell r="B181">
            <v>2042</v>
          </cell>
          <cell r="C181" t="e">
            <v>#N/A</v>
          </cell>
        </row>
        <row r="182">
          <cell r="B182" t="str">
            <v>비상벨볼륨조절, MIC, 방수버튼</v>
          </cell>
          <cell r="C182" t="str">
            <v>비상벨</v>
          </cell>
          <cell r="D182" t="str">
            <v>볼륨조절, MIC, 방수버튼</v>
          </cell>
          <cell r="E182">
            <v>1</v>
          </cell>
          <cell r="F182" t="str">
            <v>EA</v>
          </cell>
          <cell r="G182">
            <v>950000</v>
          </cell>
          <cell r="H182">
            <v>950000</v>
          </cell>
          <cell r="J182">
            <v>0</v>
          </cell>
          <cell r="L182">
            <v>0</v>
          </cell>
          <cell r="M182">
            <v>950000</v>
          </cell>
          <cell r="N182">
            <v>950000</v>
          </cell>
          <cell r="O182">
            <v>23384506</v>
          </cell>
        </row>
        <row r="184">
          <cell r="B184">
            <v>3042</v>
          </cell>
          <cell r="D184" t="str">
            <v>계</v>
          </cell>
          <cell r="H184">
            <v>950000</v>
          </cell>
          <cell r="J184">
            <v>0</v>
          </cell>
          <cell r="L184">
            <v>0</v>
          </cell>
          <cell r="N184">
            <v>950000</v>
          </cell>
        </row>
        <row r="186">
          <cell r="B186">
            <v>2043</v>
          </cell>
          <cell r="C186" t="e">
            <v>#N/A</v>
          </cell>
        </row>
        <row r="187">
          <cell r="B187" t="str">
            <v>비상벨볼륨조절, MIC, 방수버튼</v>
          </cell>
          <cell r="C187" t="str">
            <v>비상벨</v>
          </cell>
          <cell r="D187" t="str">
            <v>볼륨조절, MIC, 방수버튼</v>
          </cell>
          <cell r="E187">
            <v>1</v>
          </cell>
          <cell r="F187" t="str">
            <v>EA</v>
          </cell>
          <cell r="G187">
            <v>950000</v>
          </cell>
          <cell r="H187">
            <v>950000</v>
          </cell>
          <cell r="J187">
            <v>0</v>
          </cell>
          <cell r="L187">
            <v>0</v>
          </cell>
          <cell r="M187">
            <v>950000</v>
          </cell>
          <cell r="N187">
            <v>950000</v>
          </cell>
          <cell r="O187">
            <v>23384506</v>
          </cell>
        </row>
        <row r="188">
          <cell r="B188">
            <v>3043</v>
          </cell>
          <cell r="D188" t="str">
            <v>계</v>
          </cell>
          <cell r="H188">
            <v>950000</v>
          </cell>
          <cell r="J188">
            <v>0</v>
          </cell>
          <cell r="L188">
            <v>0</v>
          </cell>
          <cell r="N188">
            <v>950000</v>
          </cell>
        </row>
      </sheetData>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7">
          <cell r="B7">
            <v>2001</v>
          </cell>
          <cell r="C7">
            <v>3</v>
          </cell>
          <cell r="D7" t="str">
            <v>1.1 산본동 1037(도)(산본동1026-32)</v>
          </cell>
          <cell r="I7">
            <v>1</v>
          </cell>
        </row>
        <row r="8">
          <cell r="C8">
            <v>4</v>
          </cell>
        </row>
        <row r="9">
          <cell r="B9">
            <v>1001</v>
          </cell>
          <cell r="C9">
            <v>5</v>
          </cell>
          <cell r="D9" t="str">
            <v>계</v>
          </cell>
          <cell r="I9">
            <v>1</v>
          </cell>
        </row>
        <row r="10">
          <cell r="C10">
            <v>6</v>
          </cell>
        </row>
        <row r="11">
          <cell r="B11">
            <v>2002</v>
          </cell>
          <cell r="C11">
            <v>7</v>
          </cell>
          <cell r="D11" t="str">
            <v>1.2 산본동 1176(도)(산본동 1096-2)</v>
          </cell>
          <cell r="I11">
            <v>1</v>
          </cell>
        </row>
        <row r="12">
          <cell r="C12">
            <v>8</v>
          </cell>
        </row>
        <row r="13">
          <cell r="B13">
            <v>1002</v>
          </cell>
          <cell r="C13">
            <v>9</v>
          </cell>
          <cell r="D13" t="str">
            <v>계</v>
          </cell>
          <cell r="I13">
            <v>1</v>
          </cell>
        </row>
        <row r="14">
          <cell r="C14">
            <v>10</v>
          </cell>
        </row>
        <row r="15">
          <cell r="B15">
            <v>2003</v>
          </cell>
          <cell r="C15">
            <v>11</v>
          </cell>
          <cell r="D15" t="str">
            <v>1.3 산본동 1179(도)(산본동 1142-4)</v>
          </cell>
          <cell r="I15">
            <v>1</v>
          </cell>
        </row>
        <row r="16">
          <cell r="C16">
            <v>12</v>
          </cell>
        </row>
        <row r="17">
          <cell r="B17">
            <v>1003</v>
          </cell>
          <cell r="C17">
            <v>13</v>
          </cell>
          <cell r="D17" t="str">
            <v>계</v>
          </cell>
          <cell r="I17">
            <v>1</v>
          </cell>
        </row>
        <row r="18">
          <cell r="C18">
            <v>14</v>
          </cell>
        </row>
        <row r="19">
          <cell r="B19">
            <v>2004</v>
          </cell>
          <cell r="C19">
            <v>15</v>
          </cell>
          <cell r="D19" t="str">
            <v>1.4 부곡동 694-1(도)</v>
          </cell>
          <cell r="I19">
            <v>1</v>
          </cell>
        </row>
        <row r="20">
          <cell r="C20">
            <v>16</v>
          </cell>
        </row>
        <row r="21">
          <cell r="B21">
            <v>1004</v>
          </cell>
          <cell r="C21">
            <v>17</v>
          </cell>
          <cell r="D21" t="str">
            <v>계</v>
          </cell>
          <cell r="I21">
            <v>1</v>
          </cell>
        </row>
        <row r="22">
          <cell r="C22">
            <v>18</v>
          </cell>
        </row>
        <row r="23">
          <cell r="B23">
            <v>2005</v>
          </cell>
          <cell r="C23">
            <v>19</v>
          </cell>
          <cell r="D23" t="str">
            <v>1.5 당동 1018(도)</v>
          </cell>
          <cell r="I23">
            <v>1</v>
          </cell>
        </row>
        <row r="24">
          <cell r="C24">
            <v>20</v>
          </cell>
        </row>
        <row r="25">
          <cell r="B25">
            <v>1005</v>
          </cell>
          <cell r="C25">
            <v>21</v>
          </cell>
          <cell r="D25" t="str">
            <v>계</v>
          </cell>
          <cell r="I25">
            <v>1</v>
          </cell>
        </row>
        <row r="26">
          <cell r="C26">
            <v>22</v>
          </cell>
        </row>
        <row r="27">
          <cell r="B27">
            <v>2007</v>
          </cell>
          <cell r="C27">
            <v>23</v>
          </cell>
          <cell r="D27" t="str">
            <v>1.7 금정동 693-25(도)</v>
          </cell>
          <cell r="I27">
            <v>1</v>
          </cell>
        </row>
        <row r="28">
          <cell r="C28">
            <v>24</v>
          </cell>
        </row>
        <row r="29">
          <cell r="B29">
            <v>1007</v>
          </cell>
          <cell r="C29">
            <v>25</v>
          </cell>
          <cell r="D29" t="str">
            <v>계</v>
          </cell>
          <cell r="I29">
            <v>1</v>
          </cell>
        </row>
        <row r="30">
          <cell r="C30">
            <v>26</v>
          </cell>
        </row>
        <row r="31">
          <cell r="B31">
            <v>2008</v>
          </cell>
          <cell r="C31">
            <v>27</v>
          </cell>
          <cell r="D31" t="str">
            <v>1.8 금정동 819(도)(금정동 719-12)</v>
          </cell>
          <cell r="I31">
            <v>1</v>
          </cell>
        </row>
        <row r="32">
          <cell r="C32">
            <v>28</v>
          </cell>
        </row>
        <row r="33">
          <cell r="B33">
            <v>1008</v>
          </cell>
          <cell r="C33">
            <v>29</v>
          </cell>
          <cell r="D33" t="str">
            <v>계</v>
          </cell>
          <cell r="I33">
            <v>1</v>
          </cell>
        </row>
        <row r="34">
          <cell r="C34">
            <v>30</v>
          </cell>
        </row>
        <row r="35">
          <cell r="B35">
            <v>2009</v>
          </cell>
          <cell r="C35">
            <v>31</v>
          </cell>
          <cell r="D35" t="str">
            <v>1.9 산본동 87(도)(산본동 92)</v>
          </cell>
          <cell r="I35">
            <v>1</v>
          </cell>
        </row>
        <row r="36">
          <cell r="C36">
            <v>32</v>
          </cell>
        </row>
        <row r="37">
          <cell r="B37">
            <v>1009</v>
          </cell>
          <cell r="C37">
            <v>33</v>
          </cell>
          <cell r="D37" t="str">
            <v>계</v>
          </cell>
          <cell r="I37">
            <v>1</v>
          </cell>
        </row>
        <row r="38">
          <cell r="C38">
            <v>34</v>
          </cell>
        </row>
        <row r="39">
          <cell r="B39">
            <v>2010</v>
          </cell>
          <cell r="C39">
            <v>35</v>
          </cell>
          <cell r="D39" t="str">
            <v>1.10 산본동 840-193(임)(상연사)</v>
          </cell>
          <cell r="I39">
            <v>1</v>
          </cell>
        </row>
        <row r="40">
          <cell r="C40">
            <v>36</v>
          </cell>
        </row>
        <row r="41">
          <cell r="B41">
            <v>1010</v>
          </cell>
          <cell r="C41">
            <v>37</v>
          </cell>
          <cell r="D41" t="str">
            <v>계</v>
          </cell>
          <cell r="I41">
            <v>1</v>
          </cell>
        </row>
        <row r="42">
          <cell r="C42">
            <v>38</v>
          </cell>
        </row>
        <row r="43">
          <cell r="B43">
            <v>2011</v>
          </cell>
          <cell r="C43">
            <v>39</v>
          </cell>
          <cell r="D43" t="str">
            <v>1.11 속달동 산1-1(임도오거리)</v>
          </cell>
          <cell r="I43">
            <v>1</v>
          </cell>
        </row>
        <row r="44">
          <cell r="C44">
            <v>40</v>
          </cell>
        </row>
        <row r="45">
          <cell r="B45">
            <v>1011</v>
          </cell>
          <cell r="C45">
            <v>41</v>
          </cell>
          <cell r="D45" t="str">
            <v>계</v>
          </cell>
          <cell r="I45">
            <v>1</v>
          </cell>
        </row>
        <row r="46">
          <cell r="C46">
            <v>42</v>
          </cell>
        </row>
        <row r="47">
          <cell r="B47">
            <v>2012</v>
          </cell>
          <cell r="C47">
            <v>43</v>
          </cell>
          <cell r="D47" t="e">
            <v>#N/A</v>
          </cell>
          <cell r="I47">
            <v>1</v>
          </cell>
        </row>
        <row r="48">
          <cell r="B48">
            <v>1012</v>
          </cell>
          <cell r="C48">
            <v>44</v>
          </cell>
          <cell r="D48" t="str">
            <v>계</v>
          </cell>
          <cell r="I48">
            <v>1</v>
          </cell>
        </row>
        <row r="49">
          <cell r="C49">
            <v>45</v>
          </cell>
        </row>
        <row r="50">
          <cell r="B50">
            <v>2014</v>
          </cell>
          <cell r="C50">
            <v>46</v>
          </cell>
          <cell r="D50" t="e">
            <v>#N/A</v>
          </cell>
          <cell r="I50">
            <v>1</v>
          </cell>
        </row>
        <row r="51">
          <cell r="B51">
            <v>1014</v>
          </cell>
          <cell r="C51">
            <v>47</v>
          </cell>
          <cell r="D51" t="str">
            <v>계</v>
          </cell>
          <cell r="I51">
            <v>1</v>
          </cell>
        </row>
        <row r="52">
          <cell r="C52">
            <v>48</v>
          </cell>
        </row>
        <row r="53">
          <cell r="B53">
            <v>2015</v>
          </cell>
          <cell r="C53">
            <v>49</v>
          </cell>
          <cell r="D53" t="e">
            <v>#N/A</v>
          </cell>
          <cell r="I53">
            <v>1</v>
          </cell>
        </row>
        <row r="54">
          <cell r="B54">
            <v>1015</v>
          </cell>
          <cell r="C54">
            <v>50</v>
          </cell>
          <cell r="D54" t="str">
            <v>계</v>
          </cell>
          <cell r="I54">
            <v>1</v>
          </cell>
        </row>
        <row r="55">
          <cell r="C55">
            <v>51</v>
          </cell>
        </row>
        <row r="56">
          <cell r="B56">
            <v>2016</v>
          </cell>
          <cell r="C56">
            <v>52</v>
          </cell>
          <cell r="D56" t="e">
            <v>#N/A</v>
          </cell>
          <cell r="I56">
            <v>1</v>
          </cell>
        </row>
        <row r="57">
          <cell r="B57">
            <v>1016</v>
          </cell>
          <cell r="C57">
            <v>53</v>
          </cell>
          <cell r="D57" t="str">
            <v>계</v>
          </cell>
          <cell r="I57">
            <v>1</v>
          </cell>
        </row>
        <row r="58">
          <cell r="B58">
            <v>2017</v>
          </cell>
          <cell r="C58">
            <v>54</v>
          </cell>
          <cell r="D58" t="e">
            <v>#N/A</v>
          </cell>
          <cell r="I58">
            <v>1</v>
          </cell>
        </row>
        <row r="59">
          <cell r="C59">
            <v>55</v>
          </cell>
        </row>
        <row r="60">
          <cell r="B60">
            <v>1017</v>
          </cell>
          <cell r="C60">
            <v>56</v>
          </cell>
          <cell r="D60" t="str">
            <v>계</v>
          </cell>
          <cell r="I60">
            <v>1</v>
          </cell>
        </row>
        <row r="61">
          <cell r="C61">
            <v>57</v>
          </cell>
        </row>
        <row r="62">
          <cell r="B62">
            <v>2018</v>
          </cell>
          <cell r="C62">
            <v>58</v>
          </cell>
          <cell r="D62" t="e">
            <v>#N/A</v>
          </cell>
          <cell r="I62">
            <v>1</v>
          </cell>
        </row>
        <row r="63">
          <cell r="C63">
            <v>59</v>
          </cell>
        </row>
        <row r="64">
          <cell r="B64">
            <v>1018</v>
          </cell>
          <cell r="C64">
            <v>60</v>
          </cell>
          <cell r="D64" t="str">
            <v>계</v>
          </cell>
          <cell r="I64">
            <v>1</v>
          </cell>
        </row>
        <row r="65">
          <cell r="B65">
            <v>2019</v>
          </cell>
          <cell r="C65">
            <v>61</v>
          </cell>
          <cell r="D65" t="e">
            <v>#N/A</v>
          </cell>
          <cell r="I65">
            <v>1</v>
          </cell>
        </row>
        <row r="66">
          <cell r="C66">
            <v>62</v>
          </cell>
        </row>
        <row r="67">
          <cell r="B67">
            <v>1019</v>
          </cell>
          <cell r="C67">
            <v>63</v>
          </cell>
          <cell r="D67" t="str">
            <v>계</v>
          </cell>
          <cell r="I67">
            <v>1</v>
          </cell>
        </row>
        <row r="68">
          <cell r="C68">
            <v>64</v>
          </cell>
        </row>
        <row r="69">
          <cell r="B69">
            <v>2020</v>
          </cell>
          <cell r="C69">
            <v>65</v>
          </cell>
          <cell r="D69" t="e">
            <v>#N/A</v>
          </cell>
          <cell r="I69">
            <v>1</v>
          </cell>
        </row>
        <row r="70">
          <cell r="C70">
            <v>66</v>
          </cell>
        </row>
        <row r="71">
          <cell r="B71">
            <v>1020</v>
          </cell>
          <cell r="C71">
            <v>67</v>
          </cell>
          <cell r="D71" t="str">
            <v>계</v>
          </cell>
          <cell r="I71">
            <v>1</v>
          </cell>
        </row>
        <row r="72">
          <cell r="C72">
            <v>68</v>
          </cell>
        </row>
        <row r="73">
          <cell r="B73">
            <v>2021</v>
          </cell>
          <cell r="C73">
            <v>69</v>
          </cell>
          <cell r="D73" t="e">
            <v>#N/A</v>
          </cell>
          <cell r="I73">
            <v>1</v>
          </cell>
        </row>
        <row r="74">
          <cell r="B74">
            <v>1021</v>
          </cell>
          <cell r="C74">
            <v>70</v>
          </cell>
          <cell r="D74" t="str">
            <v>계</v>
          </cell>
          <cell r="I74">
            <v>1</v>
          </cell>
        </row>
        <row r="75">
          <cell r="C75">
            <v>71</v>
          </cell>
        </row>
        <row r="76">
          <cell r="B76">
            <v>2022</v>
          </cell>
          <cell r="C76">
            <v>72</v>
          </cell>
          <cell r="D76" t="e">
            <v>#N/A</v>
          </cell>
          <cell r="I76">
            <v>1</v>
          </cell>
        </row>
        <row r="77">
          <cell r="B77">
            <v>1022</v>
          </cell>
          <cell r="C77">
            <v>73</v>
          </cell>
          <cell r="D77" t="str">
            <v>계</v>
          </cell>
          <cell r="I77">
            <v>1</v>
          </cell>
        </row>
        <row r="78">
          <cell r="C78">
            <v>74</v>
          </cell>
        </row>
        <row r="79">
          <cell r="B79">
            <v>2023</v>
          </cell>
          <cell r="C79">
            <v>75</v>
          </cell>
          <cell r="D79" t="e">
            <v>#N/A</v>
          </cell>
          <cell r="I79">
            <v>1</v>
          </cell>
        </row>
        <row r="80">
          <cell r="B80">
            <v>1023</v>
          </cell>
          <cell r="C80">
            <v>76</v>
          </cell>
          <cell r="D80" t="str">
            <v>계</v>
          </cell>
          <cell r="I80">
            <v>1</v>
          </cell>
        </row>
        <row r="81">
          <cell r="C81">
            <v>77</v>
          </cell>
        </row>
        <row r="82">
          <cell r="B82">
            <v>2024</v>
          </cell>
          <cell r="C82">
            <v>78</v>
          </cell>
          <cell r="D82" t="e">
            <v>#N/A</v>
          </cell>
          <cell r="I82">
            <v>1</v>
          </cell>
        </row>
        <row r="83">
          <cell r="B83">
            <v>1024</v>
          </cell>
          <cell r="C83">
            <v>79</v>
          </cell>
          <cell r="D83" t="str">
            <v>계</v>
          </cell>
          <cell r="I83">
            <v>1</v>
          </cell>
        </row>
        <row r="84">
          <cell r="C84">
            <v>80</v>
          </cell>
        </row>
        <row r="85">
          <cell r="B85">
            <v>2025</v>
          </cell>
          <cell r="C85">
            <v>81</v>
          </cell>
          <cell r="D85" t="e">
            <v>#N/A</v>
          </cell>
          <cell r="I85">
            <v>1</v>
          </cell>
        </row>
        <row r="86">
          <cell r="B86">
            <v>1025</v>
          </cell>
          <cell r="C86">
            <v>82</v>
          </cell>
          <cell r="D86" t="str">
            <v>계</v>
          </cell>
          <cell r="I86">
            <v>1</v>
          </cell>
        </row>
        <row r="87">
          <cell r="B87">
            <v>2026</v>
          </cell>
          <cell r="C87">
            <v>83</v>
          </cell>
          <cell r="D87" t="e">
            <v>#N/A</v>
          </cell>
          <cell r="I87">
            <v>1</v>
          </cell>
        </row>
        <row r="88">
          <cell r="C88">
            <v>84</v>
          </cell>
        </row>
        <row r="89">
          <cell r="B89">
            <v>1026</v>
          </cell>
          <cell r="C89">
            <v>85</v>
          </cell>
          <cell r="D89" t="str">
            <v>계</v>
          </cell>
          <cell r="I89">
            <v>1</v>
          </cell>
        </row>
        <row r="90">
          <cell r="C90">
            <v>86</v>
          </cell>
        </row>
        <row r="91">
          <cell r="B91">
            <v>2027</v>
          </cell>
          <cell r="C91">
            <v>87</v>
          </cell>
          <cell r="D91" t="e">
            <v>#N/A</v>
          </cell>
          <cell r="I91">
            <v>1</v>
          </cell>
        </row>
        <row r="92">
          <cell r="C92">
            <v>88</v>
          </cell>
        </row>
        <row r="93">
          <cell r="B93">
            <v>1027</v>
          </cell>
          <cell r="C93">
            <v>89</v>
          </cell>
          <cell r="D93" t="str">
            <v>계</v>
          </cell>
          <cell r="I93">
            <v>1</v>
          </cell>
        </row>
        <row r="94">
          <cell r="C94">
            <v>90</v>
          </cell>
        </row>
        <row r="95">
          <cell r="B95">
            <v>2028</v>
          </cell>
          <cell r="C95">
            <v>91</v>
          </cell>
          <cell r="D95" t="e">
            <v>#N/A</v>
          </cell>
          <cell r="I95">
            <v>1</v>
          </cell>
        </row>
        <row r="96">
          <cell r="C96">
            <v>92</v>
          </cell>
        </row>
        <row r="97">
          <cell r="B97">
            <v>1028</v>
          </cell>
          <cell r="C97">
            <v>93</v>
          </cell>
          <cell r="D97" t="str">
            <v>계</v>
          </cell>
          <cell r="I97">
            <v>1</v>
          </cell>
        </row>
        <row r="98">
          <cell r="C98">
            <v>94</v>
          </cell>
        </row>
        <row r="99">
          <cell r="B99">
            <v>2029</v>
          </cell>
          <cell r="C99">
            <v>95</v>
          </cell>
          <cell r="D99" t="e">
            <v>#N/A</v>
          </cell>
          <cell r="I99">
            <v>1</v>
          </cell>
        </row>
        <row r="100">
          <cell r="C100">
            <v>96</v>
          </cell>
        </row>
        <row r="101">
          <cell r="B101">
            <v>1029</v>
          </cell>
          <cell r="C101">
            <v>97</v>
          </cell>
          <cell r="D101" t="str">
            <v>계</v>
          </cell>
          <cell r="I101">
            <v>1</v>
          </cell>
        </row>
        <row r="102">
          <cell r="C102">
            <v>98</v>
          </cell>
        </row>
        <row r="103">
          <cell r="B103">
            <v>2030</v>
          </cell>
          <cell r="C103">
            <v>99</v>
          </cell>
          <cell r="D103" t="e">
            <v>#N/A</v>
          </cell>
          <cell r="I103">
            <v>1</v>
          </cell>
        </row>
        <row r="104">
          <cell r="B104">
            <v>1030</v>
          </cell>
          <cell r="C104">
            <v>100</v>
          </cell>
          <cell r="D104" t="str">
            <v>계</v>
          </cell>
          <cell r="I104">
            <v>1</v>
          </cell>
        </row>
        <row r="105">
          <cell r="C105">
            <v>101</v>
          </cell>
        </row>
        <row r="106">
          <cell r="B106">
            <v>2031</v>
          </cell>
          <cell r="C106">
            <v>102</v>
          </cell>
          <cell r="D106" t="e">
            <v>#N/A</v>
          </cell>
          <cell r="I106">
            <v>1</v>
          </cell>
        </row>
        <row r="107">
          <cell r="B107">
            <v>1031</v>
          </cell>
          <cell r="C107">
            <v>103</v>
          </cell>
          <cell r="D107" t="str">
            <v>계</v>
          </cell>
          <cell r="I107">
            <v>1</v>
          </cell>
        </row>
        <row r="108">
          <cell r="C108">
            <v>104</v>
          </cell>
        </row>
        <row r="109">
          <cell r="B109">
            <v>2032</v>
          </cell>
          <cell r="C109">
            <v>105</v>
          </cell>
          <cell r="D109" t="e">
            <v>#N/A</v>
          </cell>
          <cell r="I109">
            <v>1</v>
          </cell>
        </row>
        <row r="110">
          <cell r="B110">
            <v>1032</v>
          </cell>
          <cell r="C110">
            <v>106</v>
          </cell>
          <cell r="D110" t="str">
            <v>계</v>
          </cell>
          <cell r="I110">
            <v>1</v>
          </cell>
        </row>
        <row r="111">
          <cell r="C111">
            <v>107</v>
          </cell>
        </row>
        <row r="112">
          <cell r="B112">
            <v>2033</v>
          </cell>
          <cell r="C112">
            <v>108</v>
          </cell>
          <cell r="D112" t="e">
            <v>#N/A</v>
          </cell>
          <cell r="I112">
            <v>1</v>
          </cell>
        </row>
        <row r="113">
          <cell r="B113">
            <v>1033</v>
          </cell>
          <cell r="C113">
            <v>109</v>
          </cell>
          <cell r="D113" t="str">
            <v>계</v>
          </cell>
          <cell r="I113">
            <v>1</v>
          </cell>
        </row>
        <row r="114">
          <cell r="C114">
            <v>110</v>
          </cell>
        </row>
        <row r="115">
          <cell r="B115">
            <v>2035</v>
          </cell>
          <cell r="C115">
            <v>111</v>
          </cell>
          <cell r="D115" t="e">
            <v>#N/A</v>
          </cell>
          <cell r="I115">
            <v>1</v>
          </cell>
        </row>
        <row r="116">
          <cell r="C116">
            <v>112</v>
          </cell>
        </row>
        <row r="117">
          <cell r="B117">
            <v>1035</v>
          </cell>
          <cell r="C117">
            <v>113</v>
          </cell>
          <cell r="D117" t="str">
            <v>계</v>
          </cell>
          <cell r="I117">
            <v>1</v>
          </cell>
        </row>
        <row r="118">
          <cell r="C118">
            <v>114</v>
          </cell>
        </row>
        <row r="119">
          <cell r="B119">
            <v>2036</v>
          </cell>
          <cell r="C119">
            <v>115</v>
          </cell>
          <cell r="D119" t="e">
            <v>#N/A</v>
          </cell>
          <cell r="I119">
            <v>1</v>
          </cell>
        </row>
        <row r="120">
          <cell r="C120">
            <v>116</v>
          </cell>
        </row>
        <row r="121">
          <cell r="B121">
            <v>1036</v>
          </cell>
          <cell r="C121">
            <v>117</v>
          </cell>
          <cell r="D121" t="str">
            <v>계</v>
          </cell>
          <cell r="I121">
            <v>1</v>
          </cell>
        </row>
        <row r="122">
          <cell r="C122">
            <v>118</v>
          </cell>
        </row>
        <row r="123">
          <cell r="B123">
            <v>2037</v>
          </cell>
          <cell r="C123">
            <v>119</v>
          </cell>
          <cell r="D123" t="e">
            <v>#N/A</v>
          </cell>
          <cell r="I123">
            <v>1</v>
          </cell>
        </row>
        <row r="124">
          <cell r="B124">
            <v>1037</v>
          </cell>
          <cell r="C124">
            <v>120</v>
          </cell>
          <cell r="D124" t="str">
            <v>계</v>
          </cell>
          <cell r="I124">
            <v>1</v>
          </cell>
        </row>
        <row r="125">
          <cell r="B125">
            <v>2038</v>
          </cell>
          <cell r="C125">
            <v>121</v>
          </cell>
          <cell r="D125" t="e">
            <v>#N/A</v>
          </cell>
          <cell r="I125">
            <v>1</v>
          </cell>
        </row>
        <row r="126">
          <cell r="C126">
            <v>122</v>
          </cell>
        </row>
        <row r="127">
          <cell r="B127">
            <v>1038</v>
          </cell>
          <cell r="C127">
            <v>123</v>
          </cell>
          <cell r="D127" t="str">
            <v>계</v>
          </cell>
          <cell r="I127">
            <v>1</v>
          </cell>
        </row>
        <row r="128">
          <cell r="B128">
            <v>2039</v>
          </cell>
          <cell r="C128">
            <v>124</v>
          </cell>
          <cell r="D128" t="e">
            <v>#N/A</v>
          </cell>
          <cell r="I128">
            <v>1</v>
          </cell>
        </row>
        <row r="129">
          <cell r="C129">
            <v>125</v>
          </cell>
        </row>
        <row r="130">
          <cell r="B130">
            <v>1039</v>
          </cell>
          <cell r="C130">
            <v>126</v>
          </cell>
          <cell r="D130" t="str">
            <v>계</v>
          </cell>
          <cell r="I130">
            <v>1</v>
          </cell>
        </row>
        <row r="131">
          <cell r="B131">
            <v>2040</v>
          </cell>
          <cell r="C131">
            <v>127</v>
          </cell>
          <cell r="D131" t="e">
            <v>#N/A</v>
          </cell>
          <cell r="I131">
            <v>1</v>
          </cell>
        </row>
        <row r="132">
          <cell r="C132">
            <v>128</v>
          </cell>
        </row>
        <row r="133">
          <cell r="B133">
            <v>1040</v>
          </cell>
          <cell r="C133">
            <v>129</v>
          </cell>
          <cell r="D133" t="str">
            <v>계</v>
          </cell>
          <cell r="I133">
            <v>1</v>
          </cell>
        </row>
        <row r="134">
          <cell r="B134">
            <v>2041</v>
          </cell>
          <cell r="C134">
            <v>130</v>
          </cell>
          <cell r="D134" t="e">
            <v>#N/A</v>
          </cell>
          <cell r="I134">
            <v>1</v>
          </cell>
        </row>
        <row r="135">
          <cell r="C135">
            <v>131</v>
          </cell>
        </row>
        <row r="136">
          <cell r="B136">
            <v>1041</v>
          </cell>
          <cell r="C136">
            <v>132</v>
          </cell>
          <cell r="D136" t="str">
            <v>계</v>
          </cell>
          <cell r="I136">
            <v>1</v>
          </cell>
        </row>
        <row r="137">
          <cell r="B137">
            <v>2042</v>
          </cell>
          <cell r="C137">
            <v>133</v>
          </cell>
          <cell r="D137" t="e">
            <v>#N/A</v>
          </cell>
          <cell r="I137">
            <v>1</v>
          </cell>
        </row>
        <row r="138">
          <cell r="C138">
            <v>134</v>
          </cell>
        </row>
        <row r="139">
          <cell r="B139">
            <v>1042</v>
          </cell>
          <cell r="C139">
            <v>135</v>
          </cell>
          <cell r="D139" t="str">
            <v>계</v>
          </cell>
          <cell r="I139">
            <v>1</v>
          </cell>
        </row>
        <row r="140">
          <cell r="B140">
            <v>2043</v>
          </cell>
          <cell r="C140">
            <v>136</v>
          </cell>
          <cell r="D140" t="e">
            <v>#N/A</v>
          </cell>
          <cell r="I140">
            <v>1</v>
          </cell>
        </row>
        <row r="141">
          <cell r="C141">
            <v>137</v>
          </cell>
        </row>
        <row r="142">
          <cell r="B142">
            <v>1043</v>
          </cell>
          <cell r="C142">
            <v>138</v>
          </cell>
          <cell r="D142" t="str">
            <v>계</v>
          </cell>
          <cell r="I142">
            <v>1</v>
          </cell>
        </row>
        <row r="143">
          <cell r="C143">
            <v>139</v>
          </cell>
        </row>
        <row r="144">
          <cell r="C144">
            <v>140</v>
          </cell>
        </row>
        <row r="145">
          <cell r="C145">
            <v>141</v>
          </cell>
        </row>
        <row r="146">
          <cell r="C146">
            <v>142</v>
          </cell>
        </row>
        <row r="147">
          <cell r="C147">
            <v>143</v>
          </cell>
        </row>
        <row r="148">
          <cell r="C148">
            <v>144</v>
          </cell>
        </row>
        <row r="149">
          <cell r="C149">
            <v>145</v>
          </cell>
        </row>
        <row r="150">
          <cell r="C150">
            <v>146</v>
          </cell>
        </row>
        <row r="151">
          <cell r="C151">
            <v>147</v>
          </cell>
        </row>
        <row r="152">
          <cell r="C152">
            <v>148</v>
          </cell>
        </row>
        <row r="153">
          <cell r="C153">
            <v>149</v>
          </cell>
        </row>
        <row r="154">
          <cell r="C154">
            <v>150</v>
          </cell>
        </row>
      </sheetData>
      <sheetData sheetId="37" refreshError="1"/>
      <sheetData sheetId="38" refreshError="1"/>
      <sheetData sheetId="39">
        <row r="5">
          <cell r="B5">
            <v>1</v>
          </cell>
          <cell r="C5">
            <v>1</v>
          </cell>
          <cell r="D5" t="str">
            <v>1. 관급자재 내역서(총액-현장장비)</v>
          </cell>
        </row>
        <row r="6">
          <cell r="C6">
            <v>2</v>
          </cell>
        </row>
        <row r="7">
          <cell r="B7">
            <v>2001</v>
          </cell>
          <cell r="C7">
            <v>3</v>
          </cell>
          <cell r="D7" t="str">
            <v>1.1 산본동 1037(도)(산본동1026-32)</v>
          </cell>
          <cell r="I7">
            <v>1</v>
          </cell>
          <cell r="J7">
            <v>3</v>
          </cell>
          <cell r="K7">
            <v>1</v>
          </cell>
          <cell r="L7">
            <v>1</v>
          </cell>
        </row>
        <row r="8">
          <cell r="C8">
            <v>4</v>
          </cell>
        </row>
        <row r="9">
          <cell r="B9">
            <v>1001</v>
          </cell>
          <cell r="C9">
            <v>5</v>
          </cell>
          <cell r="D9" t="str">
            <v>계</v>
          </cell>
          <cell r="I9">
            <v>1</v>
          </cell>
          <cell r="J9">
            <v>3</v>
          </cell>
          <cell r="K9">
            <v>1</v>
          </cell>
          <cell r="L9">
            <v>1</v>
          </cell>
        </row>
        <row r="10">
          <cell r="C10">
            <v>6</v>
          </cell>
        </row>
        <row r="11">
          <cell r="B11">
            <v>2002</v>
          </cell>
          <cell r="C11">
            <v>7</v>
          </cell>
          <cell r="D11" t="str">
            <v>1.2 산본동 1176(도)(산본동 1096-2)</v>
          </cell>
          <cell r="I11">
            <v>1</v>
          </cell>
          <cell r="J11">
            <v>3</v>
          </cell>
          <cell r="K11">
            <v>1</v>
          </cell>
          <cell r="L11">
            <v>1</v>
          </cell>
        </row>
        <row r="12">
          <cell r="C12">
            <v>8</v>
          </cell>
        </row>
        <row r="13">
          <cell r="B13">
            <v>1002</v>
          </cell>
          <cell r="C13">
            <v>9</v>
          </cell>
          <cell r="D13" t="str">
            <v>계</v>
          </cell>
          <cell r="I13">
            <v>1</v>
          </cell>
          <cell r="J13">
            <v>3</v>
          </cell>
          <cell r="K13">
            <v>1</v>
          </cell>
          <cell r="L13">
            <v>1</v>
          </cell>
        </row>
        <row r="14">
          <cell r="C14">
            <v>10</v>
          </cell>
        </row>
        <row r="15">
          <cell r="B15">
            <v>2003</v>
          </cell>
          <cell r="C15">
            <v>11</v>
          </cell>
          <cell r="D15" t="str">
            <v>1.3 산본동 1179(도)(산본동 1142-4)</v>
          </cell>
          <cell r="I15">
            <v>1</v>
          </cell>
          <cell r="J15">
            <v>3</v>
          </cell>
          <cell r="K15">
            <v>1</v>
          </cell>
          <cell r="L15">
            <v>1</v>
          </cell>
        </row>
        <row r="16">
          <cell r="C16">
            <v>12</v>
          </cell>
        </row>
        <row r="17">
          <cell r="B17">
            <v>1003</v>
          </cell>
          <cell r="C17">
            <v>13</v>
          </cell>
          <cell r="D17" t="str">
            <v>계</v>
          </cell>
          <cell r="I17">
            <v>1</v>
          </cell>
          <cell r="J17">
            <v>3</v>
          </cell>
          <cell r="K17">
            <v>1</v>
          </cell>
          <cell r="L17">
            <v>1</v>
          </cell>
        </row>
        <row r="18">
          <cell r="C18">
            <v>14</v>
          </cell>
        </row>
        <row r="19">
          <cell r="B19">
            <v>2004</v>
          </cell>
          <cell r="C19">
            <v>15</v>
          </cell>
          <cell r="D19" t="str">
            <v>1.4 부곡동 694-1(도)</v>
          </cell>
          <cell r="I19">
            <v>1</v>
          </cell>
          <cell r="J19">
            <v>3</v>
          </cell>
          <cell r="K19">
            <v>1</v>
          </cell>
          <cell r="L19">
            <v>1</v>
          </cell>
        </row>
        <row r="20">
          <cell r="C20">
            <v>16</v>
          </cell>
        </row>
        <row r="21">
          <cell r="B21">
            <v>1004</v>
          </cell>
          <cell r="C21">
            <v>17</v>
          </cell>
          <cell r="D21" t="str">
            <v>계</v>
          </cell>
          <cell r="I21">
            <v>1</v>
          </cell>
          <cell r="J21">
            <v>3</v>
          </cell>
          <cell r="K21">
            <v>1</v>
          </cell>
          <cell r="L21">
            <v>1</v>
          </cell>
        </row>
        <row r="22">
          <cell r="C22">
            <v>18</v>
          </cell>
        </row>
        <row r="23">
          <cell r="B23">
            <v>2005</v>
          </cell>
          <cell r="C23">
            <v>19</v>
          </cell>
          <cell r="D23" t="str">
            <v>1.5 당동 1018(도)</v>
          </cell>
          <cell r="I23">
            <v>1</v>
          </cell>
          <cell r="J23">
            <v>2</v>
          </cell>
          <cell r="K23">
            <v>1</v>
          </cell>
          <cell r="L23">
            <v>1</v>
          </cell>
        </row>
        <row r="24">
          <cell r="C24">
            <v>20</v>
          </cell>
        </row>
        <row r="25">
          <cell r="B25">
            <v>1005</v>
          </cell>
          <cell r="C25">
            <v>21</v>
          </cell>
          <cell r="D25" t="str">
            <v>계</v>
          </cell>
          <cell r="I25">
            <v>1</v>
          </cell>
          <cell r="J25">
            <v>2</v>
          </cell>
          <cell r="K25">
            <v>1</v>
          </cell>
          <cell r="L25">
            <v>1</v>
          </cell>
        </row>
        <row r="26">
          <cell r="C26">
            <v>22</v>
          </cell>
        </row>
        <row r="27">
          <cell r="B27">
            <v>2006</v>
          </cell>
          <cell r="C27">
            <v>23</v>
          </cell>
          <cell r="D27" t="str">
            <v>1.6 산본동 1226(도)(산본동1152-8)</v>
          </cell>
          <cell r="I27">
            <v>1</v>
          </cell>
          <cell r="J27">
            <v>2</v>
          </cell>
          <cell r="K27">
            <v>1</v>
          </cell>
          <cell r="L27">
            <v>1</v>
          </cell>
        </row>
        <row r="28">
          <cell r="C28">
            <v>24</v>
          </cell>
        </row>
        <row r="29">
          <cell r="B29">
            <v>1006</v>
          </cell>
          <cell r="C29">
            <v>25</v>
          </cell>
          <cell r="D29" t="str">
            <v>계</v>
          </cell>
          <cell r="I29">
            <v>1</v>
          </cell>
          <cell r="J29">
            <v>2</v>
          </cell>
          <cell r="K29">
            <v>1</v>
          </cell>
          <cell r="L29">
            <v>1</v>
          </cell>
        </row>
        <row r="30">
          <cell r="C30">
            <v>26</v>
          </cell>
        </row>
        <row r="31">
          <cell r="B31">
            <v>2007</v>
          </cell>
          <cell r="C31">
            <v>27</v>
          </cell>
          <cell r="D31" t="str">
            <v>1.7 금정동 693-25(도)</v>
          </cell>
          <cell r="I31">
            <v>1</v>
          </cell>
          <cell r="J31">
            <v>3</v>
          </cell>
          <cell r="K31">
            <v>1</v>
          </cell>
          <cell r="L31">
            <v>1</v>
          </cell>
        </row>
        <row r="32">
          <cell r="C32">
            <v>28</v>
          </cell>
        </row>
        <row r="33">
          <cell r="B33">
            <v>1007</v>
          </cell>
          <cell r="C33">
            <v>29</v>
          </cell>
          <cell r="D33" t="str">
            <v>계</v>
          </cell>
          <cell r="I33">
            <v>1</v>
          </cell>
          <cell r="J33">
            <v>3</v>
          </cell>
          <cell r="K33">
            <v>1</v>
          </cell>
          <cell r="L33">
            <v>1</v>
          </cell>
        </row>
        <row r="34">
          <cell r="C34">
            <v>30</v>
          </cell>
        </row>
        <row r="35">
          <cell r="B35">
            <v>2008</v>
          </cell>
          <cell r="C35">
            <v>31</v>
          </cell>
          <cell r="D35" t="str">
            <v>1.8 금정동 819(도)(금정동 719-12)</v>
          </cell>
          <cell r="I35">
            <v>1</v>
          </cell>
          <cell r="J35">
            <v>4</v>
          </cell>
          <cell r="K35">
            <v>1</v>
          </cell>
          <cell r="L35">
            <v>1</v>
          </cell>
        </row>
        <row r="36">
          <cell r="C36">
            <v>32</v>
          </cell>
        </row>
        <row r="37">
          <cell r="B37">
            <v>1008</v>
          </cell>
          <cell r="C37">
            <v>33</v>
          </cell>
          <cell r="D37" t="str">
            <v>계</v>
          </cell>
          <cell r="I37">
            <v>1</v>
          </cell>
          <cell r="J37">
            <v>4</v>
          </cell>
          <cell r="K37">
            <v>1</v>
          </cell>
          <cell r="L37">
            <v>1</v>
          </cell>
        </row>
        <row r="38">
          <cell r="C38">
            <v>34</v>
          </cell>
        </row>
        <row r="39">
          <cell r="B39">
            <v>2009</v>
          </cell>
          <cell r="C39">
            <v>35</v>
          </cell>
          <cell r="D39" t="str">
            <v>1.9 산본동 87(도)(산본동 92)</v>
          </cell>
          <cell r="I39">
            <v>1</v>
          </cell>
          <cell r="J39">
            <v>4</v>
          </cell>
          <cell r="K39">
            <v>1</v>
          </cell>
          <cell r="L39">
            <v>1</v>
          </cell>
        </row>
        <row r="40">
          <cell r="C40">
            <v>36</v>
          </cell>
        </row>
        <row r="41">
          <cell r="B41">
            <v>1009</v>
          </cell>
          <cell r="C41">
            <v>37</v>
          </cell>
          <cell r="D41" t="str">
            <v>계</v>
          </cell>
          <cell r="I41">
            <v>1</v>
          </cell>
          <cell r="J41">
            <v>4</v>
          </cell>
          <cell r="K41">
            <v>1</v>
          </cell>
          <cell r="L41">
            <v>1</v>
          </cell>
        </row>
        <row r="42">
          <cell r="C42">
            <v>38</v>
          </cell>
        </row>
        <row r="43">
          <cell r="B43">
            <v>2010</v>
          </cell>
          <cell r="C43">
            <v>39</v>
          </cell>
          <cell r="D43" t="str">
            <v>1.10 산본동 840-193(임)(상연사)</v>
          </cell>
          <cell r="I43">
            <v>1</v>
          </cell>
          <cell r="J43">
            <v>2</v>
          </cell>
          <cell r="K43">
            <v>1</v>
          </cell>
          <cell r="L43">
            <v>1</v>
          </cell>
        </row>
        <row r="44">
          <cell r="C44">
            <v>40</v>
          </cell>
        </row>
        <row r="45">
          <cell r="B45">
            <v>1010</v>
          </cell>
          <cell r="C45">
            <v>41</v>
          </cell>
          <cell r="D45" t="str">
            <v>계</v>
          </cell>
          <cell r="I45">
            <v>1</v>
          </cell>
          <cell r="J45">
            <v>2</v>
          </cell>
          <cell r="K45">
            <v>1</v>
          </cell>
          <cell r="L45">
            <v>1</v>
          </cell>
        </row>
        <row r="46">
          <cell r="C46">
            <v>42</v>
          </cell>
        </row>
        <row r="47">
          <cell r="B47">
            <v>2011</v>
          </cell>
          <cell r="C47">
            <v>43</v>
          </cell>
          <cell r="D47" t="str">
            <v>1.11 속달동 산1-1(임도오거리)</v>
          </cell>
          <cell r="I47">
            <v>1</v>
          </cell>
          <cell r="J47">
            <v>4</v>
          </cell>
          <cell r="K47">
            <v>1</v>
          </cell>
          <cell r="L47">
            <v>1</v>
          </cell>
        </row>
        <row r="48">
          <cell r="C48">
            <v>44</v>
          </cell>
        </row>
        <row r="49">
          <cell r="B49">
            <v>1011</v>
          </cell>
          <cell r="C49">
            <v>45</v>
          </cell>
          <cell r="D49" t="str">
            <v>계</v>
          </cell>
          <cell r="I49">
            <v>1</v>
          </cell>
          <cell r="J49">
            <v>4</v>
          </cell>
          <cell r="K49">
            <v>1</v>
          </cell>
          <cell r="L49">
            <v>1</v>
          </cell>
        </row>
        <row r="50">
          <cell r="C50">
            <v>46</v>
          </cell>
        </row>
        <row r="51">
          <cell r="C51">
            <v>46</v>
          </cell>
        </row>
        <row r="52">
          <cell r="C52">
            <v>46</v>
          </cell>
        </row>
        <row r="53">
          <cell r="C53">
            <v>46</v>
          </cell>
        </row>
        <row r="54">
          <cell r="C54">
            <v>46</v>
          </cell>
        </row>
        <row r="55">
          <cell r="C55">
            <v>46</v>
          </cell>
        </row>
        <row r="56">
          <cell r="C56">
            <v>46</v>
          </cell>
        </row>
        <row r="57">
          <cell r="C57">
            <v>46</v>
          </cell>
        </row>
        <row r="58">
          <cell r="C58">
            <v>46</v>
          </cell>
        </row>
        <row r="59">
          <cell r="C59">
            <v>46</v>
          </cell>
        </row>
        <row r="60">
          <cell r="C60">
            <v>46</v>
          </cell>
        </row>
        <row r="61">
          <cell r="C61">
            <v>46</v>
          </cell>
        </row>
        <row r="62">
          <cell r="C62">
            <v>46</v>
          </cell>
        </row>
        <row r="63">
          <cell r="C63">
            <v>46</v>
          </cell>
        </row>
        <row r="64">
          <cell r="C64">
            <v>46</v>
          </cell>
        </row>
      </sheetData>
      <sheetData sheetId="40" refreshError="1"/>
      <sheetData sheetId="41" refreshError="1"/>
      <sheetData sheetId="42" refreshError="1"/>
      <sheetData sheetId="43" refreshError="1"/>
      <sheetData sheetId="44">
        <row r="1">
          <cell r="B1" t="str">
            <v>2020년 생활안전용 CCTV 설치</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설계서"/>
      <sheetName val="표지 (설계설명서)"/>
      <sheetName val="설계설명서"/>
      <sheetName val="목차"/>
      <sheetName val="0.표지"/>
      <sheetName val="원가계산서"/>
      <sheetName val="물품원가계산서"/>
      <sheetName val="2.표지"/>
      <sheetName val="총괄집계표"/>
      <sheetName val="관급자재비 집계표(현장장비)"/>
      <sheetName val="관급자재비(현장장비)"/>
      <sheetName val="공사비내역 집계표(현장장비)"/>
      <sheetName val="공사비내역서(현장장비)"/>
      <sheetName val="수량산출서(현장장비)"/>
      <sheetName val="폐기물처리비 집계표"/>
      <sheetName val="폐기물처리비 내역서"/>
      <sheetName val="3.표지"/>
      <sheetName val="일위대가 집계표"/>
      <sheetName val="일위대가"/>
      <sheetName val="기계경비목록"/>
      <sheetName val="기계경비산출"/>
      <sheetName val="4.표지"/>
      <sheetName val="단가비교표"/>
      <sheetName val="5.표지"/>
      <sheetName val="6.표지"/>
      <sheetName val="노무비 근거"/>
      <sheetName val="7.표지"/>
      <sheetName val="한전불입금집계표"/>
      <sheetName val="한전불입금산출내역서"/>
      <sheetName val="8.표지"/>
      <sheetName val="수량집계(현장장비)"/>
      <sheetName val="기초수량"/>
      <sheetName val="관로터파기수량"/>
      <sheetName val="설치장소"/>
    </sheetNames>
    <sheetDataSet>
      <sheetData sheetId="0"/>
      <sheetData sheetId="1"/>
      <sheetData sheetId="2"/>
      <sheetData sheetId="3"/>
      <sheetData sheetId="4"/>
      <sheetData sheetId="5"/>
      <sheetData sheetId="6"/>
      <sheetData sheetId="7"/>
      <sheetData sheetId="8"/>
      <sheetData sheetId="9"/>
      <sheetData sheetId="10">
        <row r="1">
          <cell r="C1" t="str">
            <v>관   급   자   재   비   내   역   서(현장장비)</v>
          </cell>
        </row>
        <row r="2">
          <cell r="C2" t="str">
            <v>건명 : 재난안전 및 어린이보호구역 CCTV 설치사업</v>
          </cell>
        </row>
        <row r="3">
          <cell r="C3" t="str">
            <v>품  명</v>
          </cell>
          <cell r="D3" t="str">
            <v>규  격</v>
          </cell>
          <cell r="E3" t="str">
            <v>수량</v>
          </cell>
          <cell r="F3" t="str">
            <v>단위</v>
          </cell>
          <cell r="G3" t="str">
            <v>재  료  비</v>
          </cell>
          <cell r="I3" t="str">
            <v>노  무  비</v>
          </cell>
          <cell r="K3" t="str">
            <v>경     비</v>
          </cell>
        </row>
        <row r="4">
          <cell r="B4" t="str">
            <v>호표 링크시켜!</v>
          </cell>
          <cell r="G4" t="str">
            <v>단가</v>
          </cell>
          <cell r="H4" t="str">
            <v>금  액</v>
          </cell>
          <cell r="I4" t="str">
            <v>단가</v>
          </cell>
          <cell r="J4" t="str">
            <v>금  액</v>
          </cell>
          <cell r="K4" t="str">
            <v>단가</v>
          </cell>
          <cell r="L4" t="str">
            <v>금  액</v>
          </cell>
        </row>
        <row r="5">
          <cell r="B5">
            <v>1002</v>
          </cell>
          <cell r="C5" t="str">
            <v>1. 관급자재 내역서(현장장비 총액)</v>
          </cell>
        </row>
        <row r="6">
          <cell r="B6">
            <v>2001</v>
          </cell>
          <cell r="C6" t="str">
            <v>1.1 병점동 859-4</v>
          </cell>
        </row>
        <row r="7">
          <cell r="B7">
            <v>100</v>
          </cell>
          <cell r="C7" t="str">
            <v>스피드 돔 카메라 설치</v>
          </cell>
          <cell r="D7" t="str">
            <v>2.0 Megapixel</v>
          </cell>
          <cell r="E7">
            <v>1</v>
          </cell>
          <cell r="F7" t="str">
            <v>EA</v>
          </cell>
          <cell r="G7">
            <v>2600000</v>
          </cell>
          <cell r="H7">
            <v>2600000</v>
          </cell>
          <cell r="I7">
            <v>129801</v>
          </cell>
          <cell r="J7">
            <v>129801</v>
          </cell>
          <cell r="K7">
            <v>0</v>
          </cell>
          <cell r="L7">
            <v>0</v>
          </cell>
        </row>
        <row r="8">
          <cell r="B8">
            <v>103</v>
          </cell>
          <cell r="C8" t="str">
            <v>고정형 카메라 설치</v>
          </cell>
          <cell r="D8" t="str">
            <v>2.0 Megapixel, IR일체형</v>
          </cell>
          <cell r="E8">
            <v>4</v>
          </cell>
          <cell r="F8" t="str">
            <v>EA</v>
          </cell>
          <cell r="G8">
            <v>700000</v>
          </cell>
          <cell r="H8">
            <v>2800000</v>
          </cell>
          <cell r="I8">
            <v>103841</v>
          </cell>
          <cell r="J8">
            <v>415364</v>
          </cell>
          <cell r="K8">
            <v>0</v>
          </cell>
          <cell r="L8">
            <v>0</v>
          </cell>
        </row>
        <row r="9">
          <cell r="B9">
            <v>115</v>
          </cell>
          <cell r="C9" t="str">
            <v>광 스위치 설치</v>
          </cell>
          <cell r="D9" t="str">
            <v xml:space="preserve">TP Port : 7포트 </v>
          </cell>
          <cell r="E9">
            <v>1</v>
          </cell>
          <cell r="F9" t="str">
            <v>EA</v>
          </cell>
          <cell r="G9">
            <v>300000</v>
          </cell>
          <cell r="H9">
            <v>300000</v>
          </cell>
          <cell r="I9">
            <v>82210</v>
          </cell>
          <cell r="J9">
            <v>82210</v>
          </cell>
          <cell r="K9">
            <v>0</v>
          </cell>
          <cell r="L9">
            <v>0</v>
          </cell>
        </row>
        <row r="10">
          <cell r="B10" t="str">
            <v>비상벨볼륨조절, MIC, 방수버튼</v>
          </cell>
          <cell r="C10" t="str">
            <v>비상벨</v>
          </cell>
          <cell r="D10" t="str">
            <v>볼륨조절, MIC, 방수버튼</v>
          </cell>
          <cell r="E10">
            <v>1</v>
          </cell>
          <cell r="F10" t="str">
            <v>EA</v>
          </cell>
          <cell r="G10">
            <v>800000</v>
          </cell>
          <cell r="H10">
            <v>800000</v>
          </cell>
          <cell r="J10">
            <v>0</v>
          </cell>
          <cell r="L10">
            <v>0</v>
          </cell>
        </row>
        <row r="12">
          <cell r="B12">
            <v>3001</v>
          </cell>
          <cell r="D12" t="str">
            <v>계</v>
          </cell>
          <cell r="H12">
            <v>6500000</v>
          </cell>
          <cell r="J12">
            <v>627375</v>
          </cell>
          <cell r="K12">
            <v>0</v>
          </cell>
          <cell r="L12">
            <v>0</v>
          </cell>
        </row>
        <row r="14">
          <cell r="B14">
            <v>2002</v>
          </cell>
          <cell r="C14" t="str">
            <v>1.2 가산동 468-1</v>
          </cell>
        </row>
        <row r="15">
          <cell r="B15">
            <v>100</v>
          </cell>
          <cell r="C15" t="str">
            <v>스피드 돔 카메라 설치</v>
          </cell>
          <cell r="D15" t="str">
            <v>2.0 Megapixel</v>
          </cell>
          <cell r="E15">
            <v>1</v>
          </cell>
          <cell r="F15" t="str">
            <v>EA</v>
          </cell>
          <cell r="G15">
            <v>2600000</v>
          </cell>
          <cell r="H15">
            <v>2600000</v>
          </cell>
          <cell r="I15">
            <v>129801</v>
          </cell>
          <cell r="J15">
            <v>129801</v>
          </cell>
          <cell r="K15">
            <v>0</v>
          </cell>
          <cell r="L15">
            <v>0</v>
          </cell>
        </row>
        <row r="16">
          <cell r="B16">
            <v>103</v>
          </cell>
          <cell r="C16" t="str">
            <v>고정형 카메라 설치</v>
          </cell>
          <cell r="D16" t="str">
            <v>2.0 Megapixel, IR일체형</v>
          </cell>
          <cell r="E16">
            <v>3</v>
          </cell>
          <cell r="F16" t="str">
            <v>EA</v>
          </cell>
          <cell r="G16">
            <v>700000</v>
          </cell>
          <cell r="H16">
            <v>2100000</v>
          </cell>
          <cell r="I16">
            <v>103841</v>
          </cell>
          <cell r="J16">
            <v>311523</v>
          </cell>
          <cell r="K16">
            <v>0</v>
          </cell>
          <cell r="L16">
            <v>0</v>
          </cell>
        </row>
        <row r="17">
          <cell r="B17">
            <v>115</v>
          </cell>
          <cell r="C17" t="str">
            <v>광 스위치 설치</v>
          </cell>
          <cell r="D17" t="str">
            <v xml:space="preserve">TP Port : 7포트 </v>
          </cell>
          <cell r="E17">
            <v>1</v>
          </cell>
          <cell r="F17" t="str">
            <v>EA</v>
          </cell>
          <cell r="G17">
            <v>300000</v>
          </cell>
          <cell r="H17">
            <v>300000</v>
          </cell>
          <cell r="I17">
            <v>82210</v>
          </cell>
          <cell r="J17">
            <v>82210</v>
          </cell>
          <cell r="K17">
            <v>0</v>
          </cell>
          <cell r="L17">
            <v>0</v>
          </cell>
        </row>
        <row r="18">
          <cell r="B18" t="str">
            <v>비상벨볼륨조절, MIC, 방수버튼</v>
          </cell>
          <cell r="C18" t="str">
            <v>비상벨</v>
          </cell>
          <cell r="D18" t="str">
            <v>볼륨조절, MIC, 방수버튼</v>
          </cell>
          <cell r="E18">
            <v>1</v>
          </cell>
          <cell r="F18" t="str">
            <v>EA</v>
          </cell>
          <cell r="G18">
            <v>800000</v>
          </cell>
          <cell r="H18">
            <v>800000</v>
          </cell>
          <cell r="J18">
            <v>0</v>
          </cell>
          <cell r="L18">
            <v>0</v>
          </cell>
        </row>
        <row r="20">
          <cell r="B20">
            <v>3002</v>
          </cell>
          <cell r="D20" t="str">
            <v>계</v>
          </cell>
          <cell r="H20">
            <v>5800000</v>
          </cell>
          <cell r="J20">
            <v>523534</v>
          </cell>
          <cell r="K20">
            <v>0</v>
          </cell>
          <cell r="L20">
            <v>0</v>
          </cell>
        </row>
        <row r="22">
          <cell r="B22">
            <v>2003</v>
          </cell>
          <cell r="C22" t="str">
            <v>1.3 진안동 930-12</v>
          </cell>
        </row>
        <row r="23">
          <cell r="B23">
            <v>103</v>
          </cell>
          <cell r="C23" t="str">
            <v>고정형 카메라 설치</v>
          </cell>
          <cell r="D23" t="str">
            <v>2.0 Megapixel, IR일체형</v>
          </cell>
          <cell r="E23">
            <v>3</v>
          </cell>
          <cell r="F23" t="str">
            <v>EA</v>
          </cell>
          <cell r="G23">
            <v>700000</v>
          </cell>
          <cell r="H23">
            <v>2100000</v>
          </cell>
          <cell r="I23">
            <v>103841</v>
          </cell>
          <cell r="J23">
            <v>311523</v>
          </cell>
          <cell r="K23">
            <v>0</v>
          </cell>
          <cell r="L23">
            <v>0</v>
          </cell>
        </row>
        <row r="24">
          <cell r="B24">
            <v>115</v>
          </cell>
          <cell r="C24" t="str">
            <v>광 스위치 설치</v>
          </cell>
          <cell r="D24" t="str">
            <v xml:space="preserve">TP Port : 7포트 </v>
          </cell>
          <cell r="E24">
            <v>1</v>
          </cell>
          <cell r="F24" t="str">
            <v>EA</v>
          </cell>
          <cell r="G24">
            <v>300000</v>
          </cell>
          <cell r="H24">
            <v>300000</v>
          </cell>
          <cell r="I24">
            <v>82210</v>
          </cell>
          <cell r="J24">
            <v>82210</v>
          </cell>
          <cell r="K24">
            <v>0</v>
          </cell>
          <cell r="L24">
            <v>0</v>
          </cell>
        </row>
        <row r="25">
          <cell r="B25" t="str">
            <v>비상벨볼륨조절, MIC, 방수버튼</v>
          </cell>
          <cell r="C25" t="str">
            <v>비상벨</v>
          </cell>
          <cell r="D25" t="str">
            <v>볼륨조절, MIC, 방수버튼</v>
          </cell>
          <cell r="E25">
            <v>1</v>
          </cell>
          <cell r="F25" t="str">
            <v>EA</v>
          </cell>
          <cell r="G25">
            <v>800000</v>
          </cell>
          <cell r="H25">
            <v>800000</v>
          </cell>
          <cell r="J25">
            <v>0</v>
          </cell>
          <cell r="L25">
            <v>0</v>
          </cell>
        </row>
        <row r="27">
          <cell r="B27">
            <v>3003</v>
          </cell>
          <cell r="D27" t="str">
            <v>계</v>
          </cell>
          <cell r="H27">
            <v>3200000</v>
          </cell>
          <cell r="J27">
            <v>393733</v>
          </cell>
          <cell r="K27">
            <v>0</v>
          </cell>
          <cell r="L27">
            <v>0</v>
          </cell>
        </row>
        <row r="28">
          <cell r="B28">
            <v>2004</v>
          </cell>
          <cell r="C28" t="str">
            <v>1.4 진안동 930-14</v>
          </cell>
        </row>
        <row r="29">
          <cell r="B29">
            <v>100</v>
          </cell>
          <cell r="C29" t="str">
            <v>스피드 돔 카메라 설치</v>
          </cell>
          <cell r="D29" t="str">
            <v>2.0 Megapixel</v>
          </cell>
          <cell r="E29">
            <v>1</v>
          </cell>
          <cell r="F29" t="str">
            <v>EA</v>
          </cell>
          <cell r="G29">
            <v>2600000</v>
          </cell>
          <cell r="H29">
            <v>2600000</v>
          </cell>
          <cell r="I29">
            <v>129801</v>
          </cell>
          <cell r="J29">
            <v>129801</v>
          </cell>
          <cell r="K29">
            <v>0</v>
          </cell>
          <cell r="L29">
            <v>0</v>
          </cell>
        </row>
        <row r="30">
          <cell r="B30">
            <v>103</v>
          </cell>
          <cell r="C30" t="str">
            <v>고정형 카메라 설치</v>
          </cell>
          <cell r="D30" t="str">
            <v>2.0 Megapixel, IR일체형</v>
          </cell>
          <cell r="E30">
            <v>2</v>
          </cell>
          <cell r="F30" t="str">
            <v>EA</v>
          </cell>
          <cell r="G30">
            <v>700000</v>
          </cell>
          <cell r="H30">
            <v>1400000</v>
          </cell>
          <cell r="I30">
            <v>103841</v>
          </cell>
          <cell r="J30">
            <v>207682</v>
          </cell>
          <cell r="K30">
            <v>0</v>
          </cell>
          <cell r="L30">
            <v>0</v>
          </cell>
        </row>
        <row r="31">
          <cell r="B31">
            <v>115</v>
          </cell>
          <cell r="C31" t="str">
            <v>광 스위치 설치</v>
          </cell>
          <cell r="D31" t="str">
            <v xml:space="preserve">TP Port : 7포트 </v>
          </cell>
          <cell r="E31">
            <v>1</v>
          </cell>
          <cell r="F31" t="str">
            <v>EA</v>
          </cell>
          <cell r="G31">
            <v>300000</v>
          </cell>
          <cell r="H31">
            <v>300000</v>
          </cell>
          <cell r="I31">
            <v>82210</v>
          </cell>
          <cell r="J31">
            <v>82210</v>
          </cell>
          <cell r="K31">
            <v>0</v>
          </cell>
          <cell r="L31">
            <v>0</v>
          </cell>
        </row>
        <row r="32">
          <cell r="B32" t="str">
            <v>비상벨볼륨조절, MIC, 방수버튼</v>
          </cell>
          <cell r="C32" t="str">
            <v>비상벨</v>
          </cell>
          <cell r="D32" t="str">
            <v>볼륨조절, MIC, 방수버튼</v>
          </cell>
          <cell r="E32">
            <v>1</v>
          </cell>
          <cell r="F32" t="str">
            <v>EA</v>
          </cell>
          <cell r="G32">
            <v>800000</v>
          </cell>
          <cell r="H32">
            <v>800000</v>
          </cell>
          <cell r="J32">
            <v>0</v>
          </cell>
          <cell r="L32">
            <v>0</v>
          </cell>
        </row>
        <row r="34">
          <cell r="B34">
            <v>3004</v>
          </cell>
          <cell r="D34" t="str">
            <v>계</v>
          </cell>
          <cell r="H34">
            <v>5100000</v>
          </cell>
          <cell r="J34">
            <v>419693</v>
          </cell>
          <cell r="K34">
            <v>0</v>
          </cell>
          <cell r="L34">
            <v>0</v>
          </cell>
        </row>
        <row r="36">
          <cell r="B36">
            <v>2005</v>
          </cell>
          <cell r="C36" t="str">
            <v>1.5 진안동 930-16</v>
          </cell>
        </row>
        <row r="37">
          <cell r="B37">
            <v>100</v>
          </cell>
          <cell r="C37" t="str">
            <v>스피드 돔 카메라 설치</v>
          </cell>
          <cell r="D37" t="str">
            <v>2.0 Megapixel</v>
          </cell>
          <cell r="E37">
            <v>1</v>
          </cell>
          <cell r="F37" t="str">
            <v>EA</v>
          </cell>
          <cell r="G37">
            <v>2600000</v>
          </cell>
          <cell r="H37">
            <v>2600000</v>
          </cell>
          <cell r="I37">
            <v>129801</v>
          </cell>
          <cell r="J37">
            <v>129801</v>
          </cell>
          <cell r="K37">
            <v>0</v>
          </cell>
          <cell r="L37">
            <v>0</v>
          </cell>
        </row>
        <row r="38">
          <cell r="B38">
            <v>103</v>
          </cell>
          <cell r="C38" t="str">
            <v>고정형 카메라 설치</v>
          </cell>
          <cell r="D38" t="str">
            <v>2.0 Megapixel, IR일체형</v>
          </cell>
          <cell r="E38">
            <v>1</v>
          </cell>
          <cell r="F38" t="str">
            <v>EA</v>
          </cell>
          <cell r="G38">
            <v>700000</v>
          </cell>
          <cell r="H38">
            <v>700000</v>
          </cell>
          <cell r="I38">
            <v>103841</v>
          </cell>
          <cell r="J38">
            <v>103841</v>
          </cell>
          <cell r="K38">
            <v>0</v>
          </cell>
          <cell r="L38">
            <v>0</v>
          </cell>
        </row>
        <row r="39">
          <cell r="B39">
            <v>115</v>
          </cell>
          <cell r="C39" t="str">
            <v>광 스위치 설치</v>
          </cell>
          <cell r="D39" t="str">
            <v xml:space="preserve">TP Port : 7포트 </v>
          </cell>
          <cell r="E39">
            <v>1</v>
          </cell>
          <cell r="F39" t="str">
            <v>EA</v>
          </cell>
          <cell r="G39">
            <v>300000</v>
          </cell>
          <cell r="H39">
            <v>300000</v>
          </cell>
          <cell r="I39">
            <v>82210</v>
          </cell>
          <cell r="J39">
            <v>82210</v>
          </cell>
          <cell r="K39">
            <v>0</v>
          </cell>
          <cell r="L39">
            <v>0</v>
          </cell>
        </row>
        <row r="40">
          <cell r="B40" t="str">
            <v>비상벨볼륨조절, MIC, 방수버튼</v>
          </cell>
          <cell r="C40" t="str">
            <v>비상벨</v>
          </cell>
          <cell r="D40" t="str">
            <v>볼륨조절, MIC, 방수버튼</v>
          </cell>
          <cell r="E40">
            <v>1</v>
          </cell>
          <cell r="F40" t="str">
            <v>EA</v>
          </cell>
          <cell r="G40">
            <v>800000</v>
          </cell>
          <cell r="H40">
            <v>800000</v>
          </cell>
          <cell r="J40">
            <v>0</v>
          </cell>
          <cell r="L40">
            <v>0</v>
          </cell>
        </row>
        <row r="42">
          <cell r="B42">
            <v>3005</v>
          </cell>
          <cell r="D42" t="str">
            <v>계</v>
          </cell>
          <cell r="H42">
            <v>4400000</v>
          </cell>
          <cell r="J42">
            <v>315852</v>
          </cell>
          <cell r="K42">
            <v>0</v>
          </cell>
          <cell r="L42">
            <v>0</v>
          </cell>
        </row>
        <row r="44">
          <cell r="B44">
            <v>2006</v>
          </cell>
          <cell r="C44" t="str">
            <v>1.6 진안동 899</v>
          </cell>
        </row>
        <row r="45">
          <cell r="B45">
            <v>100</v>
          </cell>
          <cell r="C45" t="str">
            <v>스피드 돔 카메라 설치</v>
          </cell>
          <cell r="D45" t="str">
            <v>2.0 Megapixel</v>
          </cell>
          <cell r="E45">
            <v>1</v>
          </cell>
          <cell r="F45" t="str">
            <v>EA</v>
          </cell>
          <cell r="G45">
            <v>2600000</v>
          </cell>
          <cell r="H45">
            <v>2600000</v>
          </cell>
          <cell r="I45">
            <v>129801</v>
          </cell>
          <cell r="J45">
            <v>129801</v>
          </cell>
          <cell r="K45">
            <v>0</v>
          </cell>
          <cell r="L45">
            <v>0</v>
          </cell>
        </row>
        <row r="46">
          <cell r="B46">
            <v>103</v>
          </cell>
          <cell r="C46" t="str">
            <v>고정형 카메라 설치</v>
          </cell>
          <cell r="D46" t="str">
            <v>2.0 Megapixel, IR일체형</v>
          </cell>
          <cell r="E46">
            <v>4</v>
          </cell>
          <cell r="F46" t="str">
            <v>EA</v>
          </cell>
          <cell r="G46">
            <v>700000</v>
          </cell>
          <cell r="H46">
            <v>2800000</v>
          </cell>
          <cell r="I46">
            <v>103841</v>
          </cell>
          <cell r="J46">
            <v>415364</v>
          </cell>
          <cell r="K46">
            <v>0</v>
          </cell>
          <cell r="L46">
            <v>0</v>
          </cell>
        </row>
        <row r="47">
          <cell r="B47">
            <v>115</v>
          </cell>
          <cell r="C47" t="str">
            <v>광 스위치 설치</v>
          </cell>
          <cell r="D47" t="str">
            <v xml:space="preserve">TP Port : 7포트 </v>
          </cell>
          <cell r="E47">
            <v>1</v>
          </cell>
          <cell r="F47" t="str">
            <v>EA</v>
          </cell>
          <cell r="G47">
            <v>300000</v>
          </cell>
          <cell r="H47">
            <v>300000</v>
          </cell>
          <cell r="I47">
            <v>82210</v>
          </cell>
          <cell r="J47">
            <v>82210</v>
          </cell>
          <cell r="K47">
            <v>0</v>
          </cell>
          <cell r="L47">
            <v>0</v>
          </cell>
        </row>
        <row r="48">
          <cell r="B48" t="str">
            <v>비상벨볼륨조절, MIC, 방수버튼</v>
          </cell>
          <cell r="C48" t="str">
            <v>비상벨</v>
          </cell>
          <cell r="D48" t="str">
            <v>볼륨조절, MIC, 방수버튼</v>
          </cell>
          <cell r="E48">
            <v>1</v>
          </cell>
          <cell r="F48" t="str">
            <v>EA</v>
          </cell>
          <cell r="G48">
            <v>800000</v>
          </cell>
          <cell r="H48">
            <v>800000</v>
          </cell>
          <cell r="J48">
            <v>0</v>
          </cell>
          <cell r="L48">
            <v>0</v>
          </cell>
        </row>
        <row r="50">
          <cell r="B50">
            <v>3006</v>
          </cell>
          <cell r="D50" t="str">
            <v>계</v>
          </cell>
          <cell r="H50">
            <v>6500000</v>
          </cell>
          <cell r="J50">
            <v>627375</v>
          </cell>
          <cell r="K50">
            <v>0</v>
          </cell>
          <cell r="L50">
            <v>0</v>
          </cell>
        </row>
        <row r="51">
          <cell r="B51">
            <v>2007</v>
          </cell>
          <cell r="C51" t="str">
            <v>1.7 반송동 132-7</v>
          </cell>
        </row>
        <row r="52">
          <cell r="B52">
            <v>100</v>
          </cell>
          <cell r="C52" t="str">
            <v>스피드 돔 카메라 설치</v>
          </cell>
          <cell r="D52" t="str">
            <v>2.0 Megapixel</v>
          </cell>
          <cell r="E52">
            <v>1</v>
          </cell>
          <cell r="F52" t="str">
            <v>EA</v>
          </cell>
          <cell r="G52">
            <v>2600000</v>
          </cell>
          <cell r="H52">
            <v>2600000</v>
          </cell>
          <cell r="I52">
            <v>129801</v>
          </cell>
          <cell r="J52">
            <v>129801</v>
          </cell>
          <cell r="K52">
            <v>0</v>
          </cell>
          <cell r="L52">
            <v>0</v>
          </cell>
        </row>
        <row r="53">
          <cell r="B53">
            <v>103</v>
          </cell>
          <cell r="C53" t="str">
            <v>고정형 카메라 설치</v>
          </cell>
          <cell r="D53" t="str">
            <v>2.0 Megapixel, IR일체형</v>
          </cell>
          <cell r="E53">
            <v>7</v>
          </cell>
          <cell r="F53" t="str">
            <v>EA</v>
          </cell>
          <cell r="G53">
            <v>700000</v>
          </cell>
          <cell r="H53">
            <v>4900000</v>
          </cell>
          <cell r="I53">
            <v>103841</v>
          </cell>
          <cell r="J53">
            <v>726887</v>
          </cell>
          <cell r="K53">
            <v>0</v>
          </cell>
          <cell r="L53">
            <v>0</v>
          </cell>
        </row>
        <row r="54">
          <cell r="B54">
            <v>115</v>
          </cell>
          <cell r="C54" t="str">
            <v>광 스위치 설치</v>
          </cell>
          <cell r="D54" t="str">
            <v xml:space="preserve">TP Port : 7포트 </v>
          </cell>
          <cell r="E54">
            <v>2</v>
          </cell>
          <cell r="F54" t="str">
            <v>EA</v>
          </cell>
          <cell r="G54">
            <v>300000</v>
          </cell>
          <cell r="H54">
            <v>600000</v>
          </cell>
          <cell r="I54">
            <v>82210</v>
          </cell>
          <cell r="J54">
            <v>164420</v>
          </cell>
          <cell r="K54">
            <v>0</v>
          </cell>
          <cell r="L54">
            <v>0</v>
          </cell>
        </row>
        <row r="55">
          <cell r="B55" t="str">
            <v>비상벨볼륨조절, MIC, 방수버튼</v>
          </cell>
          <cell r="C55" t="str">
            <v>비상벨</v>
          </cell>
          <cell r="D55" t="str">
            <v>볼륨조절, MIC, 방수버튼</v>
          </cell>
          <cell r="E55">
            <v>1</v>
          </cell>
          <cell r="F55" t="str">
            <v>EA</v>
          </cell>
          <cell r="G55">
            <v>800000</v>
          </cell>
          <cell r="H55">
            <v>800000</v>
          </cell>
          <cell r="J55">
            <v>0</v>
          </cell>
          <cell r="L55">
            <v>0</v>
          </cell>
        </row>
        <row r="56">
          <cell r="B56">
            <v>3007</v>
          </cell>
          <cell r="D56" t="str">
            <v>계</v>
          </cell>
          <cell r="H56">
            <v>8900000</v>
          </cell>
          <cell r="J56">
            <v>1021108</v>
          </cell>
          <cell r="K56">
            <v>0</v>
          </cell>
          <cell r="L56">
            <v>0</v>
          </cell>
        </row>
        <row r="58">
          <cell r="B58">
            <v>2008</v>
          </cell>
          <cell r="C58" t="str">
            <v>1.8 팔탄면 월문리 192</v>
          </cell>
        </row>
        <row r="59">
          <cell r="B59">
            <v>103</v>
          </cell>
          <cell r="C59" t="str">
            <v>고정형 카메라 설치</v>
          </cell>
          <cell r="D59" t="str">
            <v>2.0 Megapixel, IR일체형</v>
          </cell>
          <cell r="E59">
            <v>3</v>
          </cell>
          <cell r="F59" t="str">
            <v>EA</v>
          </cell>
          <cell r="G59">
            <v>700000</v>
          </cell>
          <cell r="H59">
            <v>2100000</v>
          </cell>
          <cell r="I59">
            <v>103841</v>
          </cell>
          <cell r="J59">
            <v>311523</v>
          </cell>
          <cell r="K59">
            <v>0</v>
          </cell>
          <cell r="L59">
            <v>0</v>
          </cell>
        </row>
        <row r="61">
          <cell r="B61">
            <v>3008</v>
          </cell>
          <cell r="D61" t="str">
            <v>계</v>
          </cell>
          <cell r="H61">
            <v>2100000</v>
          </cell>
          <cell r="J61">
            <v>311523</v>
          </cell>
          <cell r="K61">
            <v>0</v>
          </cell>
          <cell r="L61">
            <v>0</v>
          </cell>
        </row>
        <row r="63">
          <cell r="B63">
            <v>2009</v>
          </cell>
          <cell r="C63" t="str">
            <v>1.9 병점동 426-4</v>
          </cell>
        </row>
        <row r="64">
          <cell r="B64">
            <v>103</v>
          </cell>
          <cell r="C64" t="str">
            <v>고정형 카메라 설치</v>
          </cell>
          <cell r="D64" t="str">
            <v>2.0 Megapixel, IR일체형</v>
          </cell>
          <cell r="E64">
            <v>3</v>
          </cell>
          <cell r="F64" t="str">
            <v>EA</v>
          </cell>
          <cell r="G64">
            <v>700000</v>
          </cell>
          <cell r="H64">
            <v>2100000</v>
          </cell>
          <cell r="I64">
            <v>103841</v>
          </cell>
          <cell r="J64">
            <v>311523</v>
          </cell>
          <cell r="K64">
            <v>0</v>
          </cell>
          <cell r="L64">
            <v>0</v>
          </cell>
        </row>
        <row r="66">
          <cell r="B66">
            <v>3009</v>
          </cell>
          <cell r="D66" t="str">
            <v>계</v>
          </cell>
          <cell r="H66">
            <v>2100000</v>
          </cell>
          <cell r="J66">
            <v>311523</v>
          </cell>
          <cell r="K66">
            <v>0</v>
          </cell>
          <cell r="L66">
            <v>0</v>
          </cell>
        </row>
        <row r="68">
          <cell r="B68">
            <v>2010</v>
          </cell>
          <cell r="C68" t="str">
            <v>1.10 병점동 814</v>
          </cell>
        </row>
        <row r="69">
          <cell r="B69">
            <v>103</v>
          </cell>
          <cell r="C69" t="str">
            <v>고정형 카메라 설치</v>
          </cell>
          <cell r="D69" t="str">
            <v>2.0 Megapixel, IR일체형</v>
          </cell>
          <cell r="E69">
            <v>4</v>
          </cell>
          <cell r="F69" t="str">
            <v>EA</v>
          </cell>
          <cell r="G69">
            <v>700000</v>
          </cell>
          <cell r="H69">
            <v>2800000</v>
          </cell>
          <cell r="I69">
            <v>103841</v>
          </cell>
          <cell r="J69">
            <v>415364</v>
          </cell>
          <cell r="K69">
            <v>0</v>
          </cell>
          <cell r="L69">
            <v>0</v>
          </cell>
        </row>
        <row r="70">
          <cell r="B70">
            <v>115</v>
          </cell>
          <cell r="C70" t="str">
            <v>광 스위치 설치</v>
          </cell>
          <cell r="D70" t="str">
            <v xml:space="preserve">TP Port : 7포트 </v>
          </cell>
          <cell r="E70">
            <v>1</v>
          </cell>
          <cell r="F70" t="str">
            <v>EA</v>
          </cell>
          <cell r="G70">
            <v>300000</v>
          </cell>
          <cell r="H70">
            <v>300000</v>
          </cell>
          <cell r="I70">
            <v>82210</v>
          </cell>
          <cell r="J70">
            <v>82210</v>
          </cell>
          <cell r="K70">
            <v>0</v>
          </cell>
          <cell r="L70">
            <v>0</v>
          </cell>
        </row>
        <row r="71">
          <cell r="B71" t="str">
            <v>비상벨볼륨조절, MIC, 방수버튼</v>
          </cell>
          <cell r="C71" t="str">
            <v>비상벨</v>
          </cell>
          <cell r="D71" t="str">
            <v>볼륨조절, MIC, 방수버튼</v>
          </cell>
          <cell r="E71">
            <v>1</v>
          </cell>
          <cell r="F71" t="str">
            <v>EA</v>
          </cell>
          <cell r="G71">
            <v>800000</v>
          </cell>
          <cell r="H71">
            <v>800000</v>
          </cell>
          <cell r="J71">
            <v>0</v>
          </cell>
          <cell r="L71">
            <v>0</v>
          </cell>
        </row>
        <row r="72">
          <cell r="B72">
            <v>3010</v>
          </cell>
          <cell r="D72" t="str">
            <v>계</v>
          </cell>
          <cell r="H72">
            <v>3900000</v>
          </cell>
          <cell r="J72">
            <v>497574</v>
          </cell>
          <cell r="K72">
            <v>0</v>
          </cell>
          <cell r="L72">
            <v>0</v>
          </cell>
        </row>
      </sheetData>
      <sheetData sheetId="11"/>
      <sheetData sheetId="12">
        <row r="5">
          <cell r="B5">
            <v>1004</v>
          </cell>
          <cell r="C5" t="str">
            <v>2. 현장장비</v>
          </cell>
        </row>
        <row r="6">
          <cell r="B6">
            <v>2001</v>
          </cell>
          <cell r="C6" t="str">
            <v>2.1 병점동 859-4</v>
          </cell>
        </row>
        <row r="7">
          <cell r="B7">
            <v>105</v>
          </cell>
          <cell r="C7" t="str">
            <v>스피드 돔 카메라 고정용 브래킷 설치</v>
          </cell>
          <cell r="D7" t="str">
            <v>제작사양</v>
          </cell>
          <cell r="E7">
            <v>1</v>
          </cell>
          <cell r="F7" t="str">
            <v>EA</v>
          </cell>
          <cell r="G7">
            <v>51213</v>
          </cell>
          <cell r="H7">
            <v>51213</v>
          </cell>
          <cell r="I7">
            <v>40461</v>
          </cell>
          <cell r="J7">
            <v>40461</v>
          </cell>
          <cell r="K7">
            <v>0</v>
          </cell>
          <cell r="L7">
            <v>0</v>
          </cell>
          <cell r="M7">
            <v>91674</v>
          </cell>
          <cell r="N7">
            <v>91674</v>
          </cell>
          <cell r="O7" t="str">
            <v>제105호표</v>
          </cell>
        </row>
        <row r="8">
          <cell r="B8">
            <v>107</v>
          </cell>
          <cell r="C8" t="str">
            <v>고정형 카메라 브래킷 설치</v>
          </cell>
          <cell r="D8" t="str">
            <v>제작사양</v>
          </cell>
          <cell r="E8">
            <v>1</v>
          </cell>
          <cell r="F8" t="str">
            <v>EA</v>
          </cell>
          <cell r="G8">
            <v>81213</v>
          </cell>
          <cell r="H8">
            <v>81213</v>
          </cell>
          <cell r="I8">
            <v>40461</v>
          </cell>
          <cell r="J8">
            <v>40461</v>
          </cell>
          <cell r="K8">
            <v>0</v>
          </cell>
          <cell r="L8">
            <v>0</v>
          </cell>
          <cell r="M8">
            <v>121674</v>
          </cell>
          <cell r="N8">
            <v>121674</v>
          </cell>
          <cell r="O8" t="str">
            <v>제107호표</v>
          </cell>
        </row>
        <row r="9">
          <cell r="B9">
            <v>108</v>
          </cell>
          <cell r="C9" t="str">
            <v>스피커 설치</v>
          </cell>
          <cell r="D9" t="str">
            <v>20W, 8Ω</v>
          </cell>
          <cell r="E9">
            <v>1</v>
          </cell>
          <cell r="F9" t="str">
            <v>개</v>
          </cell>
          <cell r="G9">
            <v>101213</v>
          </cell>
          <cell r="H9">
            <v>101213</v>
          </cell>
          <cell r="I9">
            <v>40461</v>
          </cell>
          <cell r="J9">
            <v>40461</v>
          </cell>
          <cell r="K9">
            <v>0</v>
          </cell>
          <cell r="L9">
            <v>0</v>
          </cell>
          <cell r="M9">
            <v>141674</v>
          </cell>
          <cell r="N9">
            <v>141674</v>
          </cell>
          <cell r="O9" t="str">
            <v>제108호표</v>
          </cell>
        </row>
        <row r="10">
          <cell r="B10">
            <v>109</v>
          </cell>
          <cell r="C10" t="str">
            <v>경광등 설치</v>
          </cell>
          <cell r="D10" t="str">
            <v>크세논램프 5W, ABS</v>
          </cell>
          <cell r="E10">
            <v>1</v>
          </cell>
          <cell r="F10" t="str">
            <v>개</v>
          </cell>
          <cell r="G10">
            <v>50300</v>
          </cell>
          <cell r="H10">
            <v>50300</v>
          </cell>
          <cell r="I10">
            <v>10018</v>
          </cell>
          <cell r="J10">
            <v>10018</v>
          </cell>
          <cell r="K10">
            <v>0</v>
          </cell>
          <cell r="L10">
            <v>0</v>
          </cell>
          <cell r="M10">
            <v>60318</v>
          </cell>
          <cell r="N10">
            <v>60318</v>
          </cell>
          <cell r="O10" t="str">
            <v>제109호표</v>
          </cell>
        </row>
        <row r="11">
          <cell r="B11">
            <v>110</v>
          </cell>
          <cell r="C11" t="str">
            <v>안내판 설치</v>
          </cell>
          <cell r="D11" t="str">
            <v>폴 or 부착대(ARM)부착형</v>
          </cell>
          <cell r="E11">
            <v>1</v>
          </cell>
          <cell r="F11" t="str">
            <v>개</v>
          </cell>
          <cell r="G11">
            <v>75910</v>
          </cell>
          <cell r="H11">
            <v>75910</v>
          </cell>
          <cell r="I11">
            <v>30345</v>
          </cell>
          <cell r="J11">
            <v>30345</v>
          </cell>
          <cell r="K11">
            <v>0</v>
          </cell>
          <cell r="L11">
            <v>0</v>
          </cell>
          <cell r="M11">
            <v>106255</v>
          </cell>
          <cell r="N11">
            <v>106255</v>
          </cell>
          <cell r="O11" t="str">
            <v>제110호표</v>
          </cell>
        </row>
        <row r="12">
          <cell r="B12">
            <v>111</v>
          </cell>
          <cell r="C12" t="str">
            <v>안내판(함체부착용) 설치</v>
          </cell>
          <cell r="D12" t="str">
            <v>접착식(400x350x3t)</v>
          </cell>
          <cell r="E12">
            <v>1</v>
          </cell>
          <cell r="F12" t="str">
            <v>EA</v>
          </cell>
          <cell r="G12">
            <v>50227</v>
          </cell>
          <cell r="H12">
            <v>50227</v>
          </cell>
          <cell r="I12">
            <v>7585</v>
          </cell>
          <cell r="J12">
            <v>7585</v>
          </cell>
          <cell r="K12">
            <v>0</v>
          </cell>
          <cell r="L12">
            <v>0</v>
          </cell>
          <cell r="M12">
            <v>57812</v>
          </cell>
          <cell r="N12">
            <v>57812</v>
          </cell>
          <cell r="O12" t="str">
            <v>제111호표</v>
          </cell>
        </row>
        <row r="13">
          <cell r="B13">
            <v>112</v>
          </cell>
          <cell r="C13" t="str">
            <v>계량기함 설치</v>
          </cell>
          <cell r="D13" t="str">
            <v>PVC</v>
          </cell>
          <cell r="E13">
            <v>1</v>
          </cell>
          <cell r="F13" t="str">
            <v>개</v>
          </cell>
          <cell r="G13">
            <v>13112</v>
          </cell>
          <cell r="H13">
            <v>13112</v>
          </cell>
          <cell r="I13">
            <v>22071</v>
          </cell>
          <cell r="J13">
            <v>22071</v>
          </cell>
          <cell r="K13">
            <v>0</v>
          </cell>
          <cell r="L13">
            <v>0</v>
          </cell>
          <cell r="M13">
            <v>35183</v>
          </cell>
          <cell r="N13">
            <v>35183</v>
          </cell>
          <cell r="O13" t="str">
            <v>제112호표</v>
          </cell>
        </row>
        <row r="14">
          <cell r="B14">
            <v>113</v>
          </cell>
          <cell r="C14" t="str">
            <v>함체(분체도장)</v>
          </cell>
          <cell r="D14" t="str">
            <v>SUS 400x700x370, 이중구조</v>
          </cell>
          <cell r="E14">
            <v>1</v>
          </cell>
          <cell r="F14" t="str">
            <v>EA</v>
          </cell>
          <cell r="G14">
            <v>850809</v>
          </cell>
          <cell r="H14">
            <v>850809</v>
          </cell>
          <cell r="I14">
            <v>26974</v>
          </cell>
          <cell r="J14">
            <v>26974</v>
          </cell>
          <cell r="K14">
            <v>0</v>
          </cell>
          <cell r="L14">
            <v>0</v>
          </cell>
          <cell r="M14">
            <v>877783</v>
          </cell>
          <cell r="N14">
            <v>877783</v>
          </cell>
          <cell r="O14" t="str">
            <v>제113호표</v>
          </cell>
        </row>
        <row r="15">
          <cell r="B15">
            <v>116</v>
          </cell>
          <cell r="C15" t="str">
            <v>F/O PATCH CORD</v>
          </cell>
          <cell r="D15" t="str">
            <v>SC to SC</v>
          </cell>
          <cell r="E15">
            <v>1</v>
          </cell>
          <cell r="F15" t="str">
            <v>EA</v>
          </cell>
          <cell r="G15">
            <v>48377</v>
          </cell>
          <cell r="H15">
            <v>48377</v>
          </cell>
          <cell r="I15">
            <v>12570</v>
          </cell>
          <cell r="J15">
            <v>12570</v>
          </cell>
          <cell r="K15">
            <v>0</v>
          </cell>
          <cell r="L15">
            <v>0</v>
          </cell>
          <cell r="M15">
            <v>60947</v>
          </cell>
          <cell r="N15">
            <v>60947</v>
          </cell>
          <cell r="O15" t="str">
            <v>제116호표</v>
          </cell>
        </row>
        <row r="16">
          <cell r="B16">
            <v>120</v>
          </cell>
          <cell r="C16" t="str">
            <v>누전차단기 설치</v>
          </cell>
          <cell r="D16" t="str">
            <v>ELB 2P 30/20AT</v>
          </cell>
          <cell r="E16">
            <v>1</v>
          </cell>
          <cell r="F16" t="str">
            <v>EA</v>
          </cell>
          <cell r="G16">
            <v>14346</v>
          </cell>
          <cell r="H16">
            <v>14346</v>
          </cell>
          <cell r="I16">
            <v>28226</v>
          </cell>
          <cell r="J16">
            <v>28226</v>
          </cell>
          <cell r="K16">
            <v>0</v>
          </cell>
          <cell r="L16">
            <v>0</v>
          </cell>
          <cell r="M16">
            <v>42572</v>
          </cell>
          <cell r="N16">
            <v>42572</v>
          </cell>
          <cell r="O16" t="str">
            <v>제120호표</v>
          </cell>
        </row>
        <row r="17">
          <cell r="B17">
            <v>121</v>
          </cell>
          <cell r="C17" t="str">
            <v>써지보호기(전원) 설치</v>
          </cell>
          <cell r="D17" t="str">
            <v>40KA</v>
          </cell>
          <cell r="E17">
            <v>1</v>
          </cell>
          <cell r="F17" t="str">
            <v>EA</v>
          </cell>
          <cell r="G17">
            <v>91154</v>
          </cell>
          <cell r="H17">
            <v>91154</v>
          </cell>
          <cell r="I17">
            <v>38471</v>
          </cell>
          <cell r="J17">
            <v>38471</v>
          </cell>
          <cell r="K17">
            <v>0</v>
          </cell>
          <cell r="L17">
            <v>0</v>
          </cell>
          <cell r="M17">
            <v>129625</v>
          </cell>
          <cell r="N17">
            <v>129625</v>
          </cell>
          <cell r="O17" t="str">
            <v>제121호표</v>
          </cell>
        </row>
        <row r="18">
          <cell r="B18">
            <v>122</v>
          </cell>
          <cell r="C18" t="str">
            <v>써지보호기(데이터) 설치</v>
          </cell>
          <cell r="D18" t="str">
            <v>12V, 25VPK</v>
          </cell>
          <cell r="E18">
            <v>1</v>
          </cell>
          <cell r="F18" t="str">
            <v>EA</v>
          </cell>
          <cell r="G18">
            <v>150880</v>
          </cell>
          <cell r="H18">
            <v>150880</v>
          </cell>
          <cell r="I18">
            <v>29359</v>
          </cell>
          <cell r="J18">
            <v>29359</v>
          </cell>
          <cell r="K18">
            <v>0</v>
          </cell>
          <cell r="L18">
            <v>0</v>
          </cell>
          <cell r="M18">
            <v>180239</v>
          </cell>
          <cell r="N18">
            <v>180239</v>
          </cell>
          <cell r="O18" t="str">
            <v>제122호표</v>
          </cell>
        </row>
        <row r="19">
          <cell r="B19" t="str">
            <v>멀티콘센트접지6구</v>
          </cell>
          <cell r="C19" t="str">
            <v>멀티콘센트</v>
          </cell>
          <cell r="D19" t="str">
            <v>접지6구</v>
          </cell>
          <cell r="E19">
            <v>2</v>
          </cell>
          <cell r="F19" t="str">
            <v>EA</v>
          </cell>
          <cell r="G19">
            <v>6800</v>
          </cell>
          <cell r="H19">
            <v>13600</v>
          </cell>
          <cell r="J19">
            <v>0</v>
          </cell>
          <cell r="L19">
            <v>0</v>
          </cell>
          <cell r="M19">
            <v>6800</v>
          </cell>
          <cell r="N19">
            <v>13600</v>
          </cell>
        </row>
        <row r="20">
          <cell r="B20" t="str">
            <v>멀티콘센트접지2구</v>
          </cell>
          <cell r="C20" t="str">
            <v>멀티콘센트</v>
          </cell>
          <cell r="D20" t="str">
            <v>접지2구</v>
          </cell>
          <cell r="E20">
            <v>1</v>
          </cell>
          <cell r="F20" t="str">
            <v>EA</v>
          </cell>
          <cell r="G20">
            <v>4900</v>
          </cell>
          <cell r="H20">
            <v>4900</v>
          </cell>
          <cell r="J20">
            <v>0</v>
          </cell>
          <cell r="L20">
            <v>0</v>
          </cell>
          <cell r="M20">
            <v>4900</v>
          </cell>
          <cell r="N20">
            <v>4900</v>
          </cell>
        </row>
        <row r="21">
          <cell r="B21">
            <v>200</v>
          </cell>
          <cell r="C21" t="str">
            <v>CCTV POLE 설치(토사)</v>
          </cell>
          <cell r="D21" t="str">
            <v>4.5M, Ø165, 분체도장</v>
          </cell>
          <cell r="E21">
            <v>1</v>
          </cell>
          <cell r="F21" t="str">
            <v>EA</v>
          </cell>
          <cell r="G21">
            <v>908082</v>
          </cell>
          <cell r="H21">
            <v>908082</v>
          </cell>
          <cell r="I21">
            <v>269411</v>
          </cell>
          <cell r="J21">
            <v>269411</v>
          </cell>
          <cell r="K21">
            <v>0</v>
          </cell>
          <cell r="L21">
            <v>0</v>
          </cell>
          <cell r="M21">
            <v>1177493</v>
          </cell>
          <cell r="N21">
            <v>1177493</v>
          </cell>
          <cell r="O21" t="str">
            <v>제200호표</v>
          </cell>
        </row>
        <row r="22">
          <cell r="B22">
            <v>217</v>
          </cell>
          <cell r="C22" t="str">
            <v>부착대(ARM)설치(기타)</v>
          </cell>
          <cell r="D22" t="str">
            <v>1.5M, Ø76, 분체도장</v>
          </cell>
          <cell r="E22">
            <v>1</v>
          </cell>
          <cell r="F22" t="str">
            <v>EA</v>
          </cell>
          <cell r="G22">
            <v>205290</v>
          </cell>
          <cell r="H22">
            <v>205290</v>
          </cell>
          <cell r="I22">
            <v>176341</v>
          </cell>
          <cell r="J22">
            <v>176341</v>
          </cell>
          <cell r="K22">
            <v>0</v>
          </cell>
          <cell r="L22">
            <v>0</v>
          </cell>
          <cell r="M22">
            <v>381631</v>
          </cell>
          <cell r="N22">
            <v>381631</v>
          </cell>
          <cell r="O22" t="str">
            <v>제217호표</v>
          </cell>
        </row>
        <row r="23">
          <cell r="B23">
            <v>249</v>
          </cell>
          <cell r="C23" t="str">
            <v>CCTV POLE 기성기초 설치</v>
          </cell>
          <cell r="D23" t="str">
            <v>1,000 x 1,000 x 1,100(토사)</v>
          </cell>
          <cell r="E23">
            <v>1</v>
          </cell>
          <cell r="F23" t="str">
            <v>개소</v>
          </cell>
          <cell r="G23">
            <v>230730</v>
          </cell>
          <cell r="H23">
            <v>230730</v>
          </cell>
          <cell r="I23">
            <v>43492</v>
          </cell>
          <cell r="J23">
            <v>43492</v>
          </cell>
          <cell r="K23">
            <v>531</v>
          </cell>
          <cell r="L23">
            <v>531</v>
          </cell>
          <cell r="M23">
            <v>274753</v>
          </cell>
          <cell r="N23">
            <v>274753</v>
          </cell>
          <cell r="O23" t="str">
            <v>제249호표</v>
          </cell>
        </row>
        <row r="24">
          <cell r="B24">
            <v>302</v>
          </cell>
          <cell r="C24" t="str">
            <v>전선관(지중)</v>
          </cell>
          <cell r="D24" t="str">
            <v>PE 28C</v>
          </cell>
          <cell r="E24">
            <v>34</v>
          </cell>
          <cell r="F24" t="str">
            <v>m</v>
          </cell>
          <cell r="G24">
            <v>517</v>
          </cell>
          <cell r="H24">
            <v>17578</v>
          </cell>
          <cell r="I24">
            <v>3586</v>
          </cell>
          <cell r="J24">
            <v>121924</v>
          </cell>
          <cell r="K24">
            <v>0</v>
          </cell>
          <cell r="L24">
            <v>0</v>
          </cell>
          <cell r="M24">
            <v>4103</v>
          </cell>
          <cell r="N24">
            <v>139502</v>
          </cell>
          <cell r="O24" t="str">
            <v>제302호표</v>
          </cell>
        </row>
        <row r="25">
          <cell r="B25">
            <v>320</v>
          </cell>
          <cell r="C25" t="str">
            <v>전원케이블 포설</v>
          </cell>
          <cell r="D25" t="str">
            <v>F-CV 2.5sq x 2C x 1열</v>
          </cell>
          <cell r="E25">
            <v>2</v>
          </cell>
          <cell r="F25" t="str">
            <v>m</v>
          </cell>
          <cell r="G25">
            <v>1026</v>
          </cell>
          <cell r="H25">
            <v>2052</v>
          </cell>
          <cell r="I25">
            <v>3130</v>
          </cell>
          <cell r="J25">
            <v>6260</v>
          </cell>
          <cell r="K25">
            <v>0</v>
          </cell>
          <cell r="L25">
            <v>0</v>
          </cell>
          <cell r="M25">
            <v>4156</v>
          </cell>
          <cell r="N25">
            <v>8312</v>
          </cell>
          <cell r="O25" t="str">
            <v>제320호표</v>
          </cell>
        </row>
        <row r="26">
          <cell r="B26">
            <v>323</v>
          </cell>
          <cell r="C26" t="str">
            <v>전원케이블 포설</v>
          </cell>
          <cell r="D26" t="str">
            <v>F-CV 4sq x 2C x 1열</v>
          </cell>
          <cell r="E26">
            <v>39.5</v>
          </cell>
          <cell r="F26" t="str">
            <v>m</v>
          </cell>
          <cell r="G26">
            <v>1321</v>
          </cell>
          <cell r="H26">
            <v>52179</v>
          </cell>
          <cell r="I26">
            <v>3577</v>
          </cell>
          <cell r="J26">
            <v>141291</v>
          </cell>
          <cell r="K26">
            <v>0</v>
          </cell>
          <cell r="L26">
            <v>0</v>
          </cell>
          <cell r="M26">
            <v>4897.9746835443038</v>
          </cell>
          <cell r="N26">
            <v>193470</v>
          </cell>
          <cell r="O26" t="str">
            <v>제323호표</v>
          </cell>
        </row>
        <row r="27">
          <cell r="B27">
            <v>328</v>
          </cell>
          <cell r="C27" t="str">
            <v>전원케이블 포설</v>
          </cell>
          <cell r="D27" t="str">
            <v>VCT 1.5sq x 2C x 5열</v>
          </cell>
          <cell r="E27">
            <v>3.5</v>
          </cell>
          <cell r="F27" t="str">
            <v>m</v>
          </cell>
          <cell r="G27">
            <v>3742</v>
          </cell>
          <cell r="H27">
            <v>13097</v>
          </cell>
          <cell r="I27">
            <v>13146</v>
          </cell>
          <cell r="J27">
            <v>46011</v>
          </cell>
          <cell r="K27">
            <v>0</v>
          </cell>
          <cell r="L27">
            <v>0</v>
          </cell>
          <cell r="M27">
            <v>16888</v>
          </cell>
          <cell r="N27">
            <v>59108</v>
          </cell>
          <cell r="O27" t="str">
            <v>제328호표</v>
          </cell>
        </row>
        <row r="28">
          <cell r="B28">
            <v>329</v>
          </cell>
          <cell r="C28" t="str">
            <v>스피커케이블</v>
          </cell>
          <cell r="D28" t="str">
            <v>SW 2300</v>
          </cell>
          <cell r="E28">
            <v>1.5</v>
          </cell>
          <cell r="F28" t="str">
            <v>m</v>
          </cell>
          <cell r="G28">
            <v>1627</v>
          </cell>
          <cell r="H28">
            <v>2440</v>
          </cell>
          <cell r="I28">
            <v>2805</v>
          </cell>
          <cell r="J28">
            <v>4207</v>
          </cell>
          <cell r="K28">
            <v>0</v>
          </cell>
          <cell r="L28">
            <v>0</v>
          </cell>
          <cell r="M28">
            <v>4431.333333333333</v>
          </cell>
          <cell r="N28">
            <v>6647</v>
          </cell>
          <cell r="O28" t="str">
            <v>제329호표</v>
          </cell>
        </row>
        <row r="29">
          <cell r="B29">
            <v>330</v>
          </cell>
          <cell r="C29" t="str">
            <v>LAN 케이블 포설</v>
          </cell>
          <cell r="D29" t="str">
            <v>UTP Cat 6 4P x 1열</v>
          </cell>
          <cell r="E29">
            <v>4.5</v>
          </cell>
          <cell r="F29" t="str">
            <v>m</v>
          </cell>
          <cell r="G29">
            <v>584</v>
          </cell>
          <cell r="H29">
            <v>2628</v>
          </cell>
          <cell r="I29">
            <v>4714</v>
          </cell>
          <cell r="J29">
            <v>21213</v>
          </cell>
          <cell r="K29">
            <v>0</v>
          </cell>
          <cell r="L29">
            <v>0</v>
          </cell>
          <cell r="M29">
            <v>5298</v>
          </cell>
          <cell r="N29">
            <v>23841</v>
          </cell>
          <cell r="O29" t="str">
            <v>제330호표</v>
          </cell>
        </row>
        <row r="30">
          <cell r="B30">
            <v>334</v>
          </cell>
          <cell r="C30" t="str">
            <v>LAN 케이블 포설</v>
          </cell>
          <cell r="D30" t="str">
            <v>UTP Cat 6 4P x 5열</v>
          </cell>
          <cell r="E30">
            <v>3.5</v>
          </cell>
          <cell r="F30" t="str">
            <v>m</v>
          </cell>
          <cell r="G30">
            <v>2813</v>
          </cell>
          <cell r="H30">
            <v>9845</v>
          </cell>
          <cell r="I30">
            <v>19798</v>
          </cell>
          <cell r="J30">
            <v>69293</v>
          </cell>
          <cell r="K30">
            <v>0</v>
          </cell>
          <cell r="L30">
            <v>0</v>
          </cell>
          <cell r="M30">
            <v>22610.857142857141</v>
          </cell>
          <cell r="N30">
            <v>79138</v>
          </cell>
          <cell r="O30" t="str">
            <v>제334호표</v>
          </cell>
        </row>
        <row r="31">
          <cell r="B31">
            <v>342</v>
          </cell>
          <cell r="C31" t="str">
            <v>접지용 비닐 절연전선</v>
          </cell>
          <cell r="D31" t="str">
            <v>F-GV 4㎟</v>
          </cell>
          <cell r="E31">
            <v>6</v>
          </cell>
          <cell r="F31" t="str">
            <v>m</v>
          </cell>
          <cell r="G31">
            <v>581</v>
          </cell>
          <cell r="H31">
            <v>3486</v>
          </cell>
          <cell r="I31">
            <v>1273</v>
          </cell>
          <cell r="J31">
            <v>7638</v>
          </cell>
          <cell r="K31">
            <v>0</v>
          </cell>
          <cell r="L31">
            <v>0</v>
          </cell>
          <cell r="M31">
            <v>1854</v>
          </cell>
          <cell r="N31">
            <v>11124</v>
          </cell>
          <cell r="O31" t="str">
            <v>제342호표</v>
          </cell>
        </row>
        <row r="32">
          <cell r="B32">
            <v>343</v>
          </cell>
          <cell r="C32" t="str">
            <v>접지동봉(2본)</v>
          </cell>
          <cell r="D32" t="str">
            <v>Ø14 x 1000mm x 2EA</v>
          </cell>
          <cell r="E32">
            <v>1</v>
          </cell>
          <cell r="F32" t="str">
            <v>개소</v>
          </cell>
          <cell r="G32">
            <v>13223</v>
          </cell>
          <cell r="H32">
            <v>13223</v>
          </cell>
          <cell r="I32">
            <v>60772</v>
          </cell>
          <cell r="J32">
            <v>60772</v>
          </cell>
          <cell r="K32">
            <v>0</v>
          </cell>
          <cell r="L32">
            <v>0</v>
          </cell>
          <cell r="M32">
            <v>73995</v>
          </cell>
          <cell r="N32">
            <v>73995</v>
          </cell>
          <cell r="O32" t="str">
            <v>제343호표</v>
          </cell>
        </row>
        <row r="33">
          <cell r="B33">
            <v>348</v>
          </cell>
          <cell r="C33" t="str">
            <v>경고테이프</v>
          </cell>
          <cell r="D33" t="str">
            <v>200x250</v>
          </cell>
          <cell r="E33">
            <v>32</v>
          </cell>
          <cell r="F33" t="str">
            <v>m</v>
          </cell>
          <cell r="G33">
            <v>191</v>
          </cell>
          <cell r="H33">
            <v>6112</v>
          </cell>
          <cell r="I33">
            <v>236</v>
          </cell>
          <cell r="J33">
            <v>7552</v>
          </cell>
          <cell r="K33">
            <v>0</v>
          </cell>
          <cell r="L33">
            <v>0</v>
          </cell>
          <cell r="M33">
            <v>427</v>
          </cell>
          <cell r="N33">
            <v>13664</v>
          </cell>
          <cell r="O33" t="str">
            <v>제348호표</v>
          </cell>
        </row>
        <row r="34">
          <cell r="B34">
            <v>349</v>
          </cell>
          <cell r="C34" t="str">
            <v>관로터파기 및 되메우기</v>
          </cell>
          <cell r="D34" t="str">
            <v>토사</v>
          </cell>
          <cell r="E34">
            <v>32</v>
          </cell>
          <cell r="F34" t="str">
            <v>m</v>
          </cell>
          <cell r="G34">
            <v>273</v>
          </cell>
          <cell r="H34">
            <v>8736</v>
          </cell>
          <cell r="I34">
            <v>3000</v>
          </cell>
          <cell r="J34">
            <v>96000</v>
          </cell>
          <cell r="K34">
            <v>165</v>
          </cell>
          <cell r="L34">
            <v>5280</v>
          </cell>
          <cell r="M34">
            <v>3438</v>
          </cell>
          <cell r="N34">
            <v>110016</v>
          </cell>
          <cell r="O34" t="str">
            <v>제349호표</v>
          </cell>
        </row>
        <row r="35">
          <cell r="B35" t="str">
            <v>불법광고물 부착방지시트현장설치도</v>
          </cell>
          <cell r="C35" t="str">
            <v>불법광고물 부착방지시트</v>
          </cell>
          <cell r="D35" t="str">
            <v>현장설치도</v>
          </cell>
          <cell r="E35">
            <v>1.2949999999999999</v>
          </cell>
          <cell r="F35" t="str">
            <v>㎡</v>
          </cell>
          <cell r="G35">
            <v>94480</v>
          </cell>
          <cell r="H35">
            <v>122351</v>
          </cell>
          <cell r="J35">
            <v>0</v>
          </cell>
          <cell r="L35">
            <v>0</v>
          </cell>
          <cell r="M35">
            <v>94479.536679536686</v>
          </cell>
          <cell r="N35">
            <v>122351</v>
          </cell>
        </row>
        <row r="50">
          <cell r="B50">
            <v>3001</v>
          </cell>
          <cell r="D50" t="str">
            <v>계</v>
          </cell>
          <cell r="H50">
            <v>3195083</v>
          </cell>
          <cell r="J50">
            <v>1398407</v>
          </cell>
          <cell r="L50">
            <v>5811</v>
          </cell>
          <cell r="N50">
            <v>4599301</v>
          </cell>
        </row>
        <row r="51">
          <cell r="B51">
            <v>2002</v>
          </cell>
          <cell r="C51" t="str">
            <v>2.2 가산동 468-1</v>
          </cell>
        </row>
        <row r="52">
          <cell r="B52">
            <v>105</v>
          </cell>
          <cell r="C52" t="str">
            <v>스피드 돔 카메라 고정용 브래킷 설치</v>
          </cell>
          <cell r="D52" t="str">
            <v>제작사양</v>
          </cell>
          <cell r="E52">
            <v>1</v>
          </cell>
          <cell r="F52" t="str">
            <v>EA</v>
          </cell>
          <cell r="G52">
            <v>51213</v>
          </cell>
          <cell r="H52">
            <v>51213</v>
          </cell>
          <cell r="I52">
            <v>40461</v>
          </cell>
          <cell r="J52">
            <v>40461</v>
          </cell>
          <cell r="K52">
            <v>0</v>
          </cell>
          <cell r="L52">
            <v>0</v>
          </cell>
          <cell r="M52">
            <v>91674</v>
          </cell>
          <cell r="N52">
            <v>91674</v>
          </cell>
          <cell r="O52" t="str">
            <v>제105호표</v>
          </cell>
        </row>
        <row r="53">
          <cell r="B53">
            <v>107</v>
          </cell>
          <cell r="C53" t="str">
            <v>고정형 카메라 브래킷 설치</v>
          </cell>
          <cell r="D53" t="str">
            <v>제작사양</v>
          </cell>
          <cell r="E53">
            <v>1</v>
          </cell>
          <cell r="F53" t="str">
            <v>EA</v>
          </cell>
          <cell r="G53">
            <v>81213</v>
          </cell>
          <cell r="H53">
            <v>81213</v>
          </cell>
          <cell r="I53">
            <v>40461</v>
          </cell>
          <cell r="J53">
            <v>40461</v>
          </cell>
          <cell r="K53">
            <v>0</v>
          </cell>
          <cell r="L53">
            <v>0</v>
          </cell>
          <cell r="M53">
            <v>121674</v>
          </cell>
          <cell r="N53">
            <v>121674</v>
          </cell>
          <cell r="O53" t="str">
            <v>제107호표</v>
          </cell>
        </row>
        <row r="54">
          <cell r="B54">
            <v>108</v>
          </cell>
          <cell r="C54" t="str">
            <v>스피커 설치</v>
          </cell>
          <cell r="D54" t="str">
            <v>20W, 8Ω</v>
          </cell>
          <cell r="E54">
            <v>1</v>
          </cell>
          <cell r="F54" t="str">
            <v>개</v>
          </cell>
          <cell r="G54">
            <v>101213</v>
          </cell>
          <cell r="H54">
            <v>101213</v>
          </cell>
          <cell r="I54">
            <v>40461</v>
          </cell>
          <cell r="J54">
            <v>40461</v>
          </cell>
          <cell r="K54">
            <v>0</v>
          </cell>
          <cell r="M54">
            <v>141674</v>
          </cell>
          <cell r="N54">
            <v>141674</v>
          </cell>
          <cell r="O54" t="str">
            <v>제108호표</v>
          </cell>
        </row>
        <row r="55">
          <cell r="B55">
            <v>109</v>
          </cell>
          <cell r="C55" t="str">
            <v>경광등 설치</v>
          </cell>
          <cell r="D55" t="str">
            <v>크세논램프 5W, ABS</v>
          </cell>
          <cell r="E55">
            <v>1</v>
          </cell>
          <cell r="F55" t="str">
            <v>개</v>
          </cell>
          <cell r="G55">
            <v>50300</v>
          </cell>
          <cell r="H55">
            <v>50300</v>
          </cell>
          <cell r="I55">
            <v>10018</v>
          </cell>
          <cell r="J55">
            <v>10018</v>
          </cell>
          <cell r="K55">
            <v>0</v>
          </cell>
          <cell r="L55">
            <v>0</v>
          </cell>
          <cell r="M55">
            <v>60318</v>
          </cell>
          <cell r="N55">
            <v>60318</v>
          </cell>
          <cell r="O55" t="str">
            <v>제109호표</v>
          </cell>
        </row>
        <row r="56">
          <cell r="B56">
            <v>110</v>
          </cell>
          <cell r="C56" t="str">
            <v>안내판 설치</v>
          </cell>
          <cell r="D56" t="str">
            <v>폴 or 부착대(ARM)부착형</v>
          </cell>
          <cell r="E56">
            <v>1</v>
          </cell>
          <cell r="F56" t="str">
            <v>개</v>
          </cell>
          <cell r="G56">
            <v>75910</v>
          </cell>
          <cell r="H56">
            <v>75910</v>
          </cell>
          <cell r="I56">
            <v>30345</v>
          </cell>
          <cell r="J56">
            <v>30345</v>
          </cell>
          <cell r="K56">
            <v>0</v>
          </cell>
          <cell r="L56">
            <v>0</v>
          </cell>
          <cell r="M56">
            <v>106255</v>
          </cell>
          <cell r="N56">
            <v>106255</v>
          </cell>
          <cell r="O56" t="str">
            <v>제110호표</v>
          </cell>
        </row>
        <row r="57">
          <cell r="B57">
            <v>111</v>
          </cell>
          <cell r="C57" t="str">
            <v>안내판(함체부착용) 설치</v>
          </cell>
          <cell r="D57" t="str">
            <v>접착식(400x350x3t)</v>
          </cell>
          <cell r="E57">
            <v>1</v>
          </cell>
          <cell r="F57" t="str">
            <v>EA</v>
          </cell>
          <cell r="G57">
            <v>50227</v>
          </cell>
          <cell r="H57">
            <v>50227</v>
          </cell>
          <cell r="I57">
            <v>7585</v>
          </cell>
          <cell r="J57">
            <v>7585</v>
          </cell>
          <cell r="K57">
            <v>0</v>
          </cell>
          <cell r="L57">
            <v>0</v>
          </cell>
          <cell r="M57">
            <v>57812</v>
          </cell>
          <cell r="N57">
            <v>57812</v>
          </cell>
          <cell r="O57" t="str">
            <v>제111호표</v>
          </cell>
        </row>
        <row r="58">
          <cell r="B58">
            <v>112</v>
          </cell>
          <cell r="C58" t="str">
            <v>계량기함 설치</v>
          </cell>
          <cell r="D58" t="str">
            <v>PVC</v>
          </cell>
          <cell r="E58">
            <v>1</v>
          </cell>
          <cell r="F58" t="str">
            <v>개</v>
          </cell>
          <cell r="G58">
            <v>13112</v>
          </cell>
          <cell r="H58">
            <v>13112</v>
          </cell>
          <cell r="I58">
            <v>22071</v>
          </cell>
          <cell r="J58">
            <v>22071</v>
          </cell>
          <cell r="K58">
            <v>0</v>
          </cell>
          <cell r="L58">
            <v>0</v>
          </cell>
          <cell r="M58">
            <v>35183</v>
          </cell>
          <cell r="N58">
            <v>35183</v>
          </cell>
          <cell r="O58" t="str">
            <v>제112호표</v>
          </cell>
        </row>
        <row r="59">
          <cell r="B59">
            <v>113</v>
          </cell>
          <cell r="C59" t="str">
            <v>함체(분체도장)</v>
          </cell>
          <cell r="D59" t="str">
            <v>SUS 400x700x370, 이중구조</v>
          </cell>
          <cell r="E59">
            <v>1</v>
          </cell>
          <cell r="F59" t="str">
            <v>EA</v>
          </cell>
          <cell r="G59">
            <v>850809</v>
          </cell>
          <cell r="H59">
            <v>850809</v>
          </cell>
          <cell r="I59">
            <v>26974</v>
          </cell>
          <cell r="J59">
            <v>26974</v>
          </cell>
          <cell r="K59">
            <v>0</v>
          </cell>
          <cell r="L59">
            <v>0</v>
          </cell>
          <cell r="M59">
            <v>877783</v>
          </cell>
          <cell r="N59">
            <v>877783</v>
          </cell>
          <cell r="O59" t="str">
            <v>제113호표</v>
          </cell>
        </row>
        <row r="60">
          <cell r="B60">
            <v>116</v>
          </cell>
          <cell r="C60" t="str">
            <v>F/O PATCH CORD</v>
          </cell>
          <cell r="D60" t="str">
            <v>SC to SC</v>
          </cell>
          <cell r="E60">
            <v>1</v>
          </cell>
          <cell r="F60" t="str">
            <v>EA</v>
          </cell>
          <cell r="G60">
            <v>48377</v>
          </cell>
          <cell r="H60">
            <v>48377</v>
          </cell>
          <cell r="I60">
            <v>12570</v>
          </cell>
          <cell r="J60">
            <v>12570</v>
          </cell>
          <cell r="K60">
            <v>0</v>
          </cell>
          <cell r="L60">
            <v>0</v>
          </cell>
          <cell r="M60">
            <v>60947</v>
          </cell>
          <cell r="N60">
            <v>60947</v>
          </cell>
          <cell r="O60" t="str">
            <v>제116호표</v>
          </cell>
        </row>
        <row r="61">
          <cell r="B61">
            <v>120</v>
          </cell>
          <cell r="C61" t="str">
            <v>누전차단기 설치</v>
          </cell>
          <cell r="D61" t="str">
            <v>ELB 2P 30/20AT</v>
          </cell>
          <cell r="E61">
            <v>1</v>
          </cell>
          <cell r="F61" t="str">
            <v>EA</v>
          </cell>
          <cell r="G61">
            <v>14346</v>
          </cell>
          <cell r="H61">
            <v>14346</v>
          </cell>
          <cell r="I61">
            <v>28226</v>
          </cell>
          <cell r="J61">
            <v>28226</v>
          </cell>
          <cell r="K61">
            <v>0</v>
          </cell>
          <cell r="L61">
            <v>0</v>
          </cell>
          <cell r="M61">
            <v>42572</v>
          </cell>
          <cell r="N61">
            <v>42572</v>
          </cell>
          <cell r="O61" t="str">
            <v>제120호표</v>
          </cell>
        </row>
        <row r="62">
          <cell r="B62">
            <v>121</v>
          </cell>
          <cell r="C62" t="str">
            <v>써지보호기(전원) 설치</v>
          </cell>
          <cell r="D62" t="str">
            <v>40KA</v>
          </cell>
          <cell r="E62">
            <v>1</v>
          </cell>
          <cell r="F62" t="str">
            <v>EA</v>
          </cell>
          <cell r="G62">
            <v>91154</v>
          </cell>
          <cell r="H62">
            <v>91154</v>
          </cell>
          <cell r="I62">
            <v>38471</v>
          </cell>
          <cell r="J62">
            <v>38471</v>
          </cell>
          <cell r="K62">
            <v>0</v>
          </cell>
          <cell r="L62">
            <v>0</v>
          </cell>
          <cell r="M62">
            <v>129625</v>
          </cell>
          <cell r="N62">
            <v>129625</v>
          </cell>
          <cell r="O62" t="str">
            <v>제121호표</v>
          </cell>
        </row>
        <row r="63">
          <cell r="B63">
            <v>122</v>
          </cell>
          <cell r="C63" t="str">
            <v>써지보호기(데이터) 설치</v>
          </cell>
          <cell r="D63" t="str">
            <v>12V, 25VPK</v>
          </cell>
          <cell r="E63">
            <v>1</v>
          </cell>
          <cell r="F63" t="str">
            <v>EA</v>
          </cell>
          <cell r="G63">
            <v>150880</v>
          </cell>
          <cell r="H63">
            <v>150880</v>
          </cell>
          <cell r="I63">
            <v>29359</v>
          </cell>
          <cell r="J63">
            <v>29359</v>
          </cell>
          <cell r="K63">
            <v>0</v>
          </cell>
          <cell r="L63">
            <v>0</v>
          </cell>
          <cell r="M63">
            <v>180239</v>
          </cell>
          <cell r="N63">
            <v>180239</v>
          </cell>
          <cell r="O63" t="str">
            <v>제122호표</v>
          </cell>
        </row>
        <row r="64">
          <cell r="B64" t="str">
            <v>멀티콘센트접지6구</v>
          </cell>
          <cell r="C64" t="str">
            <v>멀티콘센트</v>
          </cell>
          <cell r="D64" t="str">
            <v>접지6구</v>
          </cell>
          <cell r="E64">
            <v>2</v>
          </cell>
          <cell r="F64" t="str">
            <v>EA</v>
          </cell>
          <cell r="G64">
            <v>6800</v>
          </cell>
          <cell r="H64">
            <v>13600</v>
          </cell>
          <cell r="J64">
            <v>0</v>
          </cell>
          <cell r="L64">
            <v>0</v>
          </cell>
          <cell r="M64">
            <v>6800</v>
          </cell>
          <cell r="N64">
            <v>13600</v>
          </cell>
        </row>
        <row r="65">
          <cell r="B65" t="str">
            <v>멀티콘센트접지2구</v>
          </cell>
          <cell r="C65" t="str">
            <v>멀티콘센트</v>
          </cell>
          <cell r="D65" t="str">
            <v>접지2구</v>
          </cell>
          <cell r="E65">
            <v>1</v>
          </cell>
          <cell r="F65" t="str">
            <v>EA</v>
          </cell>
          <cell r="G65">
            <v>4900</v>
          </cell>
          <cell r="H65">
            <v>4900</v>
          </cell>
          <cell r="J65">
            <v>0</v>
          </cell>
          <cell r="L65">
            <v>0</v>
          </cell>
          <cell r="M65">
            <v>4900</v>
          </cell>
          <cell r="N65">
            <v>4900</v>
          </cell>
        </row>
        <row r="66">
          <cell r="B66">
            <v>200</v>
          </cell>
          <cell r="C66" t="str">
            <v>CCTV POLE 설치(토사)</v>
          </cell>
          <cell r="D66" t="str">
            <v>4.5M, Ø165, 분체도장</v>
          </cell>
          <cell r="E66">
            <v>1</v>
          </cell>
          <cell r="F66" t="str">
            <v>EA</v>
          </cell>
          <cell r="G66">
            <v>908082</v>
          </cell>
          <cell r="H66">
            <v>908082</v>
          </cell>
          <cell r="I66">
            <v>269411</v>
          </cell>
          <cell r="J66">
            <v>269411</v>
          </cell>
          <cell r="K66">
            <v>0</v>
          </cell>
          <cell r="L66">
            <v>0</v>
          </cell>
          <cell r="M66">
            <v>1177493</v>
          </cell>
          <cell r="N66">
            <v>1177493</v>
          </cell>
          <cell r="O66" t="str">
            <v>제200호표</v>
          </cell>
        </row>
        <row r="67">
          <cell r="B67">
            <v>221</v>
          </cell>
          <cell r="C67" t="str">
            <v>부착대(ARM)설치(기타)</v>
          </cell>
          <cell r="D67" t="str">
            <v>3M, Ø76, 분체도장</v>
          </cell>
          <cell r="E67">
            <v>1</v>
          </cell>
          <cell r="F67" t="str">
            <v>EA</v>
          </cell>
          <cell r="G67">
            <v>235290</v>
          </cell>
          <cell r="H67">
            <v>235290</v>
          </cell>
          <cell r="I67">
            <v>176341</v>
          </cell>
          <cell r="J67">
            <v>176341</v>
          </cell>
          <cell r="K67">
            <v>0</v>
          </cell>
          <cell r="L67">
            <v>0</v>
          </cell>
          <cell r="M67">
            <v>411631</v>
          </cell>
          <cell r="N67">
            <v>411631</v>
          </cell>
          <cell r="O67" t="str">
            <v>제221호표</v>
          </cell>
        </row>
        <row r="68">
          <cell r="B68">
            <v>246</v>
          </cell>
          <cell r="C68" t="str">
            <v>와이어로프 설치</v>
          </cell>
          <cell r="D68" t="str">
            <v>ARM 3M</v>
          </cell>
          <cell r="E68">
            <v>2</v>
          </cell>
          <cell r="F68" t="str">
            <v>식</v>
          </cell>
          <cell r="G68">
            <v>12197</v>
          </cell>
          <cell r="H68">
            <v>24394</v>
          </cell>
          <cell r="I68">
            <v>64103</v>
          </cell>
          <cell r="J68">
            <v>128206</v>
          </cell>
          <cell r="K68">
            <v>0</v>
          </cell>
          <cell r="L68">
            <v>0</v>
          </cell>
          <cell r="M68">
            <v>76300</v>
          </cell>
          <cell r="N68">
            <v>152600</v>
          </cell>
          <cell r="O68" t="str">
            <v>제246호표</v>
          </cell>
        </row>
        <row r="69">
          <cell r="B69">
            <v>249</v>
          </cell>
          <cell r="C69" t="str">
            <v>CCTV POLE 기성기초 설치</v>
          </cell>
          <cell r="D69" t="str">
            <v>1,000 x 1,000 x 1,100(토사)</v>
          </cell>
          <cell r="E69">
            <v>1</v>
          </cell>
          <cell r="F69" t="str">
            <v>개소</v>
          </cell>
          <cell r="G69">
            <v>230730</v>
          </cell>
          <cell r="H69">
            <v>230730</v>
          </cell>
          <cell r="I69">
            <v>43492</v>
          </cell>
          <cell r="J69">
            <v>43492</v>
          </cell>
          <cell r="K69">
            <v>531</v>
          </cell>
          <cell r="L69">
            <v>531</v>
          </cell>
          <cell r="M69">
            <v>274753</v>
          </cell>
          <cell r="N69">
            <v>274753</v>
          </cell>
          <cell r="O69" t="str">
            <v>제249호표</v>
          </cell>
        </row>
        <row r="70">
          <cell r="B70">
            <v>320</v>
          </cell>
          <cell r="C70" t="str">
            <v>전원케이블 포설</v>
          </cell>
          <cell r="D70" t="str">
            <v>F-CV 2.5sq x 2C x 1열</v>
          </cell>
          <cell r="E70">
            <v>2</v>
          </cell>
          <cell r="F70" t="str">
            <v>m</v>
          </cell>
          <cell r="G70">
            <v>1026</v>
          </cell>
          <cell r="H70">
            <v>2052</v>
          </cell>
          <cell r="I70">
            <v>3130</v>
          </cell>
          <cell r="J70">
            <v>6260</v>
          </cell>
          <cell r="K70">
            <v>0</v>
          </cell>
          <cell r="L70">
            <v>0</v>
          </cell>
          <cell r="M70">
            <v>4156</v>
          </cell>
          <cell r="N70">
            <v>8312</v>
          </cell>
          <cell r="O70" t="str">
            <v>제320호표</v>
          </cell>
        </row>
        <row r="71">
          <cell r="B71">
            <v>323</v>
          </cell>
          <cell r="C71" t="str">
            <v>전원케이블 포설</v>
          </cell>
          <cell r="D71" t="str">
            <v>F-CV 4sq x 2C x 1열</v>
          </cell>
          <cell r="E71">
            <v>53</v>
          </cell>
          <cell r="F71" t="str">
            <v>m</v>
          </cell>
          <cell r="G71">
            <v>1321</v>
          </cell>
          <cell r="H71">
            <v>70013</v>
          </cell>
          <cell r="I71">
            <v>3577</v>
          </cell>
          <cell r="J71">
            <v>189581</v>
          </cell>
          <cell r="K71">
            <v>0</v>
          </cell>
          <cell r="L71">
            <v>0</v>
          </cell>
          <cell r="M71">
            <v>4898</v>
          </cell>
          <cell r="N71">
            <v>259594</v>
          </cell>
          <cell r="O71" t="str">
            <v>제323호표</v>
          </cell>
        </row>
        <row r="72">
          <cell r="B72">
            <v>327</v>
          </cell>
          <cell r="C72" t="str">
            <v>전원케이블 포설</v>
          </cell>
          <cell r="D72" t="str">
            <v>VCT 1.5sq x 2C x 4열</v>
          </cell>
          <cell r="E72">
            <v>5</v>
          </cell>
          <cell r="F72" t="str">
            <v>m</v>
          </cell>
          <cell r="G72">
            <v>2998</v>
          </cell>
          <cell r="H72">
            <v>14990</v>
          </cell>
          <cell r="I72">
            <v>10642</v>
          </cell>
          <cell r="J72">
            <v>53210</v>
          </cell>
          <cell r="K72">
            <v>0</v>
          </cell>
          <cell r="L72">
            <v>0</v>
          </cell>
          <cell r="M72">
            <v>13640</v>
          </cell>
          <cell r="N72">
            <v>68200</v>
          </cell>
          <cell r="O72" t="str">
            <v>제327호표</v>
          </cell>
        </row>
        <row r="73">
          <cell r="B73">
            <v>329</v>
          </cell>
          <cell r="C73" t="str">
            <v>스피커케이블</v>
          </cell>
          <cell r="D73" t="str">
            <v>SW 2300</v>
          </cell>
          <cell r="E73">
            <v>1.5</v>
          </cell>
          <cell r="F73" t="str">
            <v>m</v>
          </cell>
          <cell r="G73">
            <v>1627</v>
          </cell>
          <cell r="H73">
            <v>2440</v>
          </cell>
          <cell r="I73">
            <v>2805</v>
          </cell>
          <cell r="J73">
            <v>4207</v>
          </cell>
          <cell r="K73">
            <v>0</v>
          </cell>
          <cell r="L73">
            <v>0</v>
          </cell>
          <cell r="M73">
            <v>4431.333333333333</v>
          </cell>
          <cell r="N73">
            <v>6647</v>
          </cell>
          <cell r="O73" t="str">
            <v>제329호표</v>
          </cell>
        </row>
        <row r="74">
          <cell r="B74">
            <v>330</v>
          </cell>
          <cell r="C74" t="str">
            <v>LAN 케이블 포설</v>
          </cell>
          <cell r="D74" t="str">
            <v>UTP Cat 6 4P x 1열</v>
          </cell>
          <cell r="E74">
            <v>4.5</v>
          </cell>
          <cell r="F74" t="str">
            <v>m</v>
          </cell>
          <cell r="G74">
            <v>584</v>
          </cell>
          <cell r="H74">
            <v>2628</v>
          </cell>
          <cell r="I74">
            <v>4714</v>
          </cell>
          <cell r="J74">
            <v>21213</v>
          </cell>
          <cell r="K74">
            <v>0</v>
          </cell>
          <cell r="L74">
            <v>0</v>
          </cell>
          <cell r="M74">
            <v>5298</v>
          </cell>
          <cell r="N74">
            <v>23841</v>
          </cell>
          <cell r="O74" t="str">
            <v>제330호표</v>
          </cell>
        </row>
        <row r="75">
          <cell r="B75">
            <v>333</v>
          </cell>
          <cell r="C75" t="str">
            <v>LAN 케이블 포설</v>
          </cell>
          <cell r="D75" t="str">
            <v>UTP Cat 6 4P x 4열</v>
          </cell>
          <cell r="E75">
            <v>5</v>
          </cell>
          <cell r="F75" t="str">
            <v>m</v>
          </cell>
          <cell r="G75">
            <v>2255</v>
          </cell>
          <cell r="H75">
            <v>11275</v>
          </cell>
          <cell r="I75">
            <v>16027</v>
          </cell>
          <cell r="J75">
            <v>80135</v>
          </cell>
          <cell r="K75">
            <v>0</v>
          </cell>
          <cell r="L75">
            <v>0</v>
          </cell>
          <cell r="M75">
            <v>18282</v>
          </cell>
          <cell r="N75">
            <v>91410</v>
          </cell>
          <cell r="O75" t="str">
            <v>제333호표</v>
          </cell>
        </row>
        <row r="76">
          <cell r="B76">
            <v>335</v>
          </cell>
          <cell r="C76" t="str">
            <v>광케이블(옥외) 포설</v>
          </cell>
          <cell r="D76" t="str">
            <v>SM 4C</v>
          </cell>
          <cell r="E76">
            <v>53</v>
          </cell>
          <cell r="F76" t="str">
            <v>m</v>
          </cell>
          <cell r="G76">
            <v>934</v>
          </cell>
          <cell r="H76">
            <v>49502</v>
          </cell>
          <cell r="I76">
            <v>5642</v>
          </cell>
          <cell r="J76">
            <v>299026</v>
          </cell>
          <cell r="K76">
            <v>0</v>
          </cell>
          <cell r="L76">
            <v>0</v>
          </cell>
          <cell r="M76">
            <v>6576</v>
          </cell>
          <cell r="N76">
            <v>348528</v>
          </cell>
          <cell r="O76" t="str">
            <v>제335호표</v>
          </cell>
        </row>
        <row r="77">
          <cell r="B77">
            <v>336</v>
          </cell>
          <cell r="C77" t="str">
            <v>광케이블 성단</v>
          </cell>
          <cell r="D77" t="str">
            <v>12 Core 이하</v>
          </cell>
          <cell r="E77">
            <v>8</v>
          </cell>
          <cell r="F77" t="str">
            <v>Core</v>
          </cell>
          <cell r="G77">
            <v>1978</v>
          </cell>
          <cell r="H77">
            <v>15824</v>
          </cell>
          <cell r="I77">
            <v>65952</v>
          </cell>
          <cell r="J77">
            <v>527616</v>
          </cell>
          <cell r="K77">
            <v>0</v>
          </cell>
          <cell r="L77">
            <v>0</v>
          </cell>
          <cell r="M77">
            <v>67930</v>
          </cell>
          <cell r="N77">
            <v>543440</v>
          </cell>
          <cell r="O77" t="str">
            <v>제336호표</v>
          </cell>
        </row>
        <row r="78">
          <cell r="B78">
            <v>339</v>
          </cell>
          <cell r="C78" t="str">
            <v>인류애자 설치</v>
          </cell>
          <cell r="D78" t="str">
            <v>대110x95</v>
          </cell>
          <cell r="E78">
            <v>2</v>
          </cell>
          <cell r="F78" t="str">
            <v>개</v>
          </cell>
          <cell r="G78">
            <v>1513</v>
          </cell>
          <cell r="H78">
            <v>3026</v>
          </cell>
          <cell r="I78">
            <v>6446</v>
          </cell>
          <cell r="J78">
            <v>12892</v>
          </cell>
          <cell r="K78">
            <v>0</v>
          </cell>
          <cell r="L78">
            <v>0</v>
          </cell>
          <cell r="M78">
            <v>7959</v>
          </cell>
          <cell r="N78">
            <v>15918</v>
          </cell>
          <cell r="O78" t="str">
            <v>제339호표</v>
          </cell>
        </row>
        <row r="79">
          <cell r="B79">
            <v>340</v>
          </cell>
          <cell r="C79" t="str">
            <v>조가선 설치</v>
          </cell>
          <cell r="D79">
            <v>0</v>
          </cell>
          <cell r="E79">
            <v>45</v>
          </cell>
          <cell r="F79" t="str">
            <v>m</v>
          </cell>
          <cell r="G79">
            <v>1421</v>
          </cell>
          <cell r="H79">
            <v>63945</v>
          </cell>
          <cell r="I79">
            <v>2044</v>
          </cell>
          <cell r="J79">
            <v>91980</v>
          </cell>
          <cell r="K79">
            <v>0</v>
          </cell>
          <cell r="L79">
            <v>0</v>
          </cell>
          <cell r="M79">
            <v>3465</v>
          </cell>
          <cell r="N79">
            <v>155925</v>
          </cell>
          <cell r="O79" t="str">
            <v>제340호표</v>
          </cell>
        </row>
        <row r="80">
          <cell r="B80">
            <v>342</v>
          </cell>
          <cell r="C80" t="str">
            <v>접지용 비닐 절연전선</v>
          </cell>
          <cell r="D80" t="str">
            <v>F-GV 4㎟</v>
          </cell>
          <cell r="E80">
            <v>6</v>
          </cell>
          <cell r="F80" t="str">
            <v>m</v>
          </cell>
          <cell r="G80">
            <v>581</v>
          </cell>
          <cell r="H80">
            <v>3486</v>
          </cell>
          <cell r="I80">
            <v>1273</v>
          </cell>
          <cell r="J80">
            <v>7638</v>
          </cell>
          <cell r="K80">
            <v>0</v>
          </cell>
          <cell r="L80">
            <v>0</v>
          </cell>
          <cell r="M80">
            <v>1854</v>
          </cell>
          <cell r="N80">
            <v>11124</v>
          </cell>
          <cell r="O80" t="str">
            <v>제342호표</v>
          </cell>
        </row>
        <row r="81">
          <cell r="B81">
            <v>343</v>
          </cell>
          <cell r="C81" t="str">
            <v>접지동봉(2본)</v>
          </cell>
          <cell r="D81" t="str">
            <v>Ø14 x 1000mm x 2EA</v>
          </cell>
          <cell r="E81">
            <v>1</v>
          </cell>
          <cell r="F81" t="str">
            <v>개소</v>
          </cell>
          <cell r="G81">
            <v>13223</v>
          </cell>
          <cell r="H81">
            <v>13223</v>
          </cell>
          <cell r="I81">
            <v>60772</v>
          </cell>
          <cell r="J81">
            <v>60772</v>
          </cell>
          <cell r="K81">
            <v>0</v>
          </cell>
          <cell r="L81">
            <v>0</v>
          </cell>
          <cell r="M81">
            <v>73995</v>
          </cell>
          <cell r="N81">
            <v>73995</v>
          </cell>
          <cell r="O81" t="str">
            <v>제343호표</v>
          </cell>
        </row>
        <row r="82">
          <cell r="B82" t="str">
            <v>불법광고물 부착방지시트현장설치도</v>
          </cell>
          <cell r="C82" t="str">
            <v>불법광고물 부착방지시트</v>
          </cell>
          <cell r="D82" t="str">
            <v>현장설치도</v>
          </cell>
          <cell r="E82">
            <v>1.2949999999999999</v>
          </cell>
          <cell r="F82" t="str">
            <v>㎡</v>
          </cell>
          <cell r="G82">
            <v>94480</v>
          </cell>
          <cell r="H82">
            <v>122351</v>
          </cell>
          <cell r="J82">
            <v>0</v>
          </cell>
          <cell r="L82">
            <v>0</v>
          </cell>
          <cell r="M82">
            <v>94479.536679536686</v>
          </cell>
          <cell r="N82">
            <v>122351</v>
          </cell>
        </row>
        <row r="96">
          <cell r="B96">
            <v>3002</v>
          </cell>
          <cell r="D96" t="str">
            <v>계</v>
          </cell>
          <cell r="H96">
            <v>3370505</v>
          </cell>
          <cell r="J96">
            <v>2298982</v>
          </cell>
          <cell r="L96">
            <v>531</v>
          </cell>
          <cell r="N96">
            <v>5670018</v>
          </cell>
        </row>
        <row r="97">
          <cell r="B97">
            <v>2003</v>
          </cell>
          <cell r="C97" t="str">
            <v>2.3 진안동 930-12</v>
          </cell>
        </row>
        <row r="98">
          <cell r="B98">
            <v>101</v>
          </cell>
          <cell r="C98" t="str">
            <v>스피드 돔 카메라 이설설치</v>
          </cell>
          <cell r="D98" t="str">
            <v>2.0 Megapixel</v>
          </cell>
          <cell r="E98">
            <v>1</v>
          </cell>
          <cell r="F98" t="str">
            <v>EA</v>
          </cell>
          <cell r="G98">
            <v>0</v>
          </cell>
          <cell r="H98">
            <v>0</v>
          </cell>
          <cell r="I98">
            <v>233642</v>
          </cell>
          <cell r="J98">
            <v>233642</v>
          </cell>
          <cell r="K98">
            <v>0</v>
          </cell>
          <cell r="L98">
            <v>0</v>
          </cell>
          <cell r="M98">
            <v>233642</v>
          </cell>
          <cell r="N98">
            <v>233642</v>
          </cell>
          <cell r="O98" t="str">
            <v>제101호표</v>
          </cell>
        </row>
        <row r="99">
          <cell r="B99">
            <v>107</v>
          </cell>
          <cell r="C99" t="str">
            <v>고정형 카메라 브래킷 설치</v>
          </cell>
          <cell r="D99" t="str">
            <v>제작사양</v>
          </cell>
          <cell r="E99">
            <v>1</v>
          </cell>
          <cell r="F99" t="str">
            <v>EA</v>
          </cell>
          <cell r="G99">
            <v>81213</v>
          </cell>
          <cell r="H99">
            <v>81213</v>
          </cell>
          <cell r="I99">
            <v>40461</v>
          </cell>
          <cell r="J99">
            <v>40461</v>
          </cell>
          <cell r="K99">
            <v>0</v>
          </cell>
          <cell r="L99">
            <v>0</v>
          </cell>
          <cell r="M99">
            <v>121674</v>
          </cell>
          <cell r="N99">
            <v>121674</v>
          </cell>
          <cell r="O99" t="str">
            <v>제107호표</v>
          </cell>
        </row>
        <row r="100">
          <cell r="B100">
            <v>108</v>
          </cell>
          <cell r="C100" t="str">
            <v>스피커 설치</v>
          </cell>
          <cell r="D100" t="str">
            <v>20W, 8Ω</v>
          </cell>
          <cell r="E100">
            <v>1</v>
          </cell>
          <cell r="F100" t="str">
            <v>개</v>
          </cell>
          <cell r="G100">
            <v>101213</v>
          </cell>
          <cell r="H100">
            <v>101213</v>
          </cell>
          <cell r="I100">
            <v>40461</v>
          </cell>
          <cell r="J100">
            <v>40461</v>
          </cell>
          <cell r="K100">
            <v>0</v>
          </cell>
          <cell r="M100">
            <v>141674</v>
          </cell>
          <cell r="N100">
            <v>141674</v>
          </cell>
          <cell r="O100" t="str">
            <v>제108호표</v>
          </cell>
        </row>
        <row r="101">
          <cell r="B101">
            <v>109</v>
          </cell>
          <cell r="C101" t="str">
            <v>경광등 설치</v>
          </cell>
          <cell r="D101" t="str">
            <v>크세논램프 5W, ABS</v>
          </cell>
          <cell r="E101">
            <v>1</v>
          </cell>
          <cell r="F101" t="str">
            <v>개</v>
          </cell>
          <cell r="G101">
            <v>50300</v>
          </cell>
          <cell r="H101">
            <v>50300</v>
          </cell>
          <cell r="I101">
            <v>10018</v>
          </cell>
          <cell r="J101">
            <v>10018</v>
          </cell>
          <cell r="K101">
            <v>0</v>
          </cell>
          <cell r="L101">
            <v>0</v>
          </cell>
          <cell r="M101">
            <v>60318</v>
          </cell>
          <cell r="N101">
            <v>60318</v>
          </cell>
          <cell r="O101" t="str">
            <v>제109호표</v>
          </cell>
        </row>
        <row r="102">
          <cell r="B102">
            <v>110</v>
          </cell>
          <cell r="C102" t="str">
            <v>안내판 설치</v>
          </cell>
          <cell r="D102" t="str">
            <v>폴 or 부착대(ARM)부착형</v>
          </cell>
          <cell r="E102">
            <v>2</v>
          </cell>
          <cell r="F102" t="str">
            <v>개</v>
          </cell>
          <cell r="G102">
            <v>75910</v>
          </cell>
          <cell r="H102">
            <v>151820</v>
          </cell>
          <cell r="I102">
            <v>30345</v>
          </cell>
          <cell r="J102">
            <v>60690</v>
          </cell>
          <cell r="K102">
            <v>0</v>
          </cell>
          <cell r="L102">
            <v>0</v>
          </cell>
          <cell r="M102">
            <v>106255</v>
          </cell>
          <cell r="N102">
            <v>212510</v>
          </cell>
          <cell r="O102" t="str">
            <v>제110호표</v>
          </cell>
        </row>
        <row r="103">
          <cell r="B103">
            <v>111</v>
          </cell>
          <cell r="C103" t="str">
            <v>안내판(함체부착용) 설치</v>
          </cell>
          <cell r="D103" t="str">
            <v>접착식(400x350x3t)</v>
          </cell>
          <cell r="E103">
            <v>1</v>
          </cell>
          <cell r="F103" t="str">
            <v>EA</v>
          </cell>
          <cell r="G103">
            <v>50227</v>
          </cell>
          <cell r="H103">
            <v>50227</v>
          </cell>
          <cell r="I103">
            <v>7585</v>
          </cell>
          <cell r="J103">
            <v>7585</v>
          </cell>
          <cell r="K103">
            <v>0</v>
          </cell>
          <cell r="L103">
            <v>0</v>
          </cell>
          <cell r="M103">
            <v>57812</v>
          </cell>
          <cell r="N103">
            <v>57812</v>
          </cell>
          <cell r="O103" t="str">
            <v>제111호표</v>
          </cell>
        </row>
        <row r="104">
          <cell r="B104">
            <v>112</v>
          </cell>
          <cell r="C104" t="str">
            <v>계량기함 설치</v>
          </cell>
          <cell r="D104" t="str">
            <v>PVC</v>
          </cell>
          <cell r="E104">
            <v>1</v>
          </cell>
          <cell r="F104" t="str">
            <v>개</v>
          </cell>
          <cell r="G104">
            <v>13112</v>
          </cell>
          <cell r="H104">
            <v>13112</v>
          </cell>
          <cell r="I104">
            <v>22071</v>
          </cell>
          <cell r="J104">
            <v>22071</v>
          </cell>
          <cell r="K104">
            <v>0</v>
          </cell>
          <cell r="L104">
            <v>0</v>
          </cell>
          <cell r="M104">
            <v>35183</v>
          </cell>
          <cell r="N104">
            <v>35183</v>
          </cell>
          <cell r="O104" t="str">
            <v>제112호표</v>
          </cell>
        </row>
        <row r="105">
          <cell r="B105">
            <v>113</v>
          </cell>
          <cell r="C105" t="str">
            <v>함체(분체도장)</v>
          </cell>
          <cell r="D105" t="str">
            <v>SUS 400x700x370, 이중구조</v>
          </cell>
          <cell r="E105">
            <v>1</v>
          </cell>
          <cell r="F105" t="str">
            <v>EA</v>
          </cell>
          <cell r="G105">
            <v>850809</v>
          </cell>
          <cell r="H105">
            <v>850809</v>
          </cell>
          <cell r="I105">
            <v>26974</v>
          </cell>
          <cell r="J105">
            <v>26974</v>
          </cell>
          <cell r="K105">
            <v>0</v>
          </cell>
          <cell r="L105">
            <v>0</v>
          </cell>
          <cell r="M105">
            <v>877783</v>
          </cell>
          <cell r="N105">
            <v>877783</v>
          </cell>
          <cell r="O105" t="str">
            <v>제113호표</v>
          </cell>
        </row>
        <row r="106">
          <cell r="B106">
            <v>123</v>
          </cell>
          <cell r="C106" t="str">
            <v>함체 철거</v>
          </cell>
          <cell r="D106">
            <v>0</v>
          </cell>
          <cell r="E106">
            <v>1</v>
          </cell>
          <cell r="F106" t="str">
            <v>EA</v>
          </cell>
          <cell r="G106">
            <v>242</v>
          </cell>
          <cell r="H106">
            <v>242</v>
          </cell>
          <cell r="I106">
            <v>8092</v>
          </cell>
          <cell r="J106">
            <v>8092</v>
          </cell>
          <cell r="K106">
            <v>0</v>
          </cell>
          <cell r="L106">
            <v>0</v>
          </cell>
          <cell r="M106">
            <v>8334</v>
          </cell>
          <cell r="N106">
            <v>8334</v>
          </cell>
          <cell r="O106" t="str">
            <v>제123호표</v>
          </cell>
        </row>
        <row r="107">
          <cell r="B107">
            <v>116</v>
          </cell>
          <cell r="C107" t="str">
            <v>F/O PATCH CORD</v>
          </cell>
          <cell r="D107" t="str">
            <v>SC to SC</v>
          </cell>
          <cell r="E107">
            <v>1</v>
          </cell>
          <cell r="F107" t="str">
            <v>EA</v>
          </cell>
          <cell r="G107">
            <v>48377</v>
          </cell>
          <cell r="H107">
            <v>48377</v>
          </cell>
          <cell r="I107">
            <v>12570</v>
          </cell>
          <cell r="J107">
            <v>12570</v>
          </cell>
          <cell r="K107">
            <v>0</v>
          </cell>
          <cell r="L107">
            <v>0</v>
          </cell>
          <cell r="M107">
            <v>60947</v>
          </cell>
          <cell r="N107">
            <v>60947</v>
          </cell>
          <cell r="O107" t="str">
            <v>제116호표</v>
          </cell>
        </row>
        <row r="108">
          <cell r="B108">
            <v>120</v>
          </cell>
          <cell r="C108" t="str">
            <v>누전차단기 설치</v>
          </cell>
          <cell r="D108" t="str">
            <v>ELB 2P 30/20AT</v>
          </cell>
          <cell r="E108">
            <v>1</v>
          </cell>
          <cell r="F108" t="str">
            <v>EA</v>
          </cell>
          <cell r="G108">
            <v>14346</v>
          </cell>
          <cell r="H108">
            <v>14346</v>
          </cell>
          <cell r="I108">
            <v>28226</v>
          </cell>
          <cell r="J108">
            <v>28226</v>
          </cell>
          <cell r="K108">
            <v>0</v>
          </cell>
          <cell r="L108">
            <v>0</v>
          </cell>
          <cell r="M108">
            <v>42572</v>
          </cell>
          <cell r="N108">
            <v>42572</v>
          </cell>
          <cell r="O108" t="str">
            <v>제120호표</v>
          </cell>
        </row>
        <row r="109">
          <cell r="B109">
            <v>121</v>
          </cell>
          <cell r="C109" t="str">
            <v>써지보호기(전원) 설치</v>
          </cell>
          <cell r="D109" t="str">
            <v>40KA</v>
          </cell>
          <cell r="E109">
            <v>1</v>
          </cell>
          <cell r="F109" t="str">
            <v>EA</v>
          </cell>
          <cell r="G109">
            <v>91154</v>
          </cell>
          <cell r="H109">
            <v>91154</v>
          </cell>
          <cell r="I109">
            <v>38471</v>
          </cell>
          <cell r="J109">
            <v>38471</v>
          </cell>
          <cell r="K109">
            <v>0</v>
          </cell>
          <cell r="L109">
            <v>0</v>
          </cell>
          <cell r="M109">
            <v>129625</v>
          </cell>
          <cell r="N109">
            <v>129625</v>
          </cell>
          <cell r="O109" t="str">
            <v>제121호표</v>
          </cell>
        </row>
        <row r="110">
          <cell r="B110">
            <v>122</v>
          </cell>
          <cell r="C110" t="str">
            <v>써지보호기(데이터) 설치</v>
          </cell>
          <cell r="D110" t="str">
            <v>12V, 25VPK</v>
          </cell>
          <cell r="E110">
            <v>1</v>
          </cell>
          <cell r="F110" t="str">
            <v>EA</v>
          </cell>
          <cell r="G110">
            <v>150880</v>
          </cell>
          <cell r="H110">
            <v>150880</v>
          </cell>
          <cell r="I110">
            <v>29359</v>
          </cell>
          <cell r="J110">
            <v>29359</v>
          </cell>
          <cell r="K110">
            <v>0</v>
          </cell>
          <cell r="L110">
            <v>0</v>
          </cell>
          <cell r="M110">
            <v>180239</v>
          </cell>
          <cell r="N110">
            <v>180239</v>
          </cell>
          <cell r="O110" t="str">
            <v>제122호표</v>
          </cell>
        </row>
        <row r="111">
          <cell r="B111" t="str">
            <v>멀티콘센트접지6구</v>
          </cell>
          <cell r="C111" t="str">
            <v>멀티콘센트</v>
          </cell>
          <cell r="D111" t="str">
            <v>접지6구</v>
          </cell>
          <cell r="E111">
            <v>2</v>
          </cell>
          <cell r="F111" t="str">
            <v>EA</v>
          </cell>
          <cell r="G111">
            <v>6800</v>
          </cell>
          <cell r="H111">
            <v>13600</v>
          </cell>
          <cell r="J111">
            <v>0</v>
          </cell>
          <cell r="L111">
            <v>0</v>
          </cell>
          <cell r="M111">
            <v>6800</v>
          </cell>
          <cell r="N111">
            <v>13600</v>
          </cell>
        </row>
        <row r="112">
          <cell r="B112" t="str">
            <v>멀티콘센트접지2구</v>
          </cell>
          <cell r="C112" t="str">
            <v>멀티콘센트</v>
          </cell>
          <cell r="D112" t="str">
            <v>접지2구</v>
          </cell>
          <cell r="E112">
            <v>1</v>
          </cell>
          <cell r="F112" t="str">
            <v>EA</v>
          </cell>
          <cell r="G112">
            <v>4900</v>
          </cell>
          <cell r="H112">
            <v>4900</v>
          </cell>
          <cell r="J112">
            <v>0</v>
          </cell>
          <cell r="L112">
            <v>0</v>
          </cell>
          <cell r="M112">
            <v>4900</v>
          </cell>
          <cell r="N112">
            <v>4900</v>
          </cell>
        </row>
        <row r="113">
          <cell r="B113">
            <v>205</v>
          </cell>
          <cell r="C113" t="str">
            <v>CCTV POLE 설치(토사)</v>
          </cell>
          <cell r="D113" t="str">
            <v>6M, Ø165, 분체도장</v>
          </cell>
          <cell r="E113">
            <v>1</v>
          </cell>
          <cell r="F113" t="str">
            <v>EA</v>
          </cell>
          <cell r="G113">
            <v>1108957</v>
          </cell>
          <cell r="H113">
            <v>1108957</v>
          </cell>
          <cell r="I113">
            <v>298588</v>
          </cell>
          <cell r="J113">
            <v>298588</v>
          </cell>
          <cell r="K113">
            <v>0</v>
          </cell>
          <cell r="L113">
            <v>0</v>
          </cell>
          <cell r="M113">
            <v>1407545</v>
          </cell>
          <cell r="N113">
            <v>1407545</v>
          </cell>
          <cell r="O113" t="str">
            <v>제205호표</v>
          </cell>
        </row>
        <row r="114">
          <cell r="B114">
            <v>221</v>
          </cell>
          <cell r="C114" t="str">
            <v>부착대(ARM)설치(기타)</v>
          </cell>
          <cell r="D114" t="str">
            <v>3M, Ø76, 분체도장</v>
          </cell>
          <cell r="E114">
            <v>1</v>
          </cell>
          <cell r="F114" t="str">
            <v>EA</v>
          </cell>
          <cell r="G114">
            <v>235290</v>
          </cell>
          <cell r="H114">
            <v>235290</v>
          </cell>
          <cell r="I114">
            <v>176341</v>
          </cell>
          <cell r="J114">
            <v>176341</v>
          </cell>
          <cell r="K114">
            <v>0</v>
          </cell>
          <cell r="L114">
            <v>0</v>
          </cell>
          <cell r="M114">
            <v>411631</v>
          </cell>
          <cell r="N114">
            <v>411631</v>
          </cell>
          <cell r="O114" t="str">
            <v>제221호표</v>
          </cell>
        </row>
        <row r="115">
          <cell r="B115">
            <v>237</v>
          </cell>
          <cell r="C115" t="str">
            <v>부착대(ARM)철거</v>
          </cell>
          <cell r="D115" t="str">
            <v>1M</v>
          </cell>
          <cell r="E115">
            <v>1</v>
          </cell>
          <cell r="F115" t="str">
            <v>EA</v>
          </cell>
          <cell r="G115">
            <v>-3183</v>
          </cell>
          <cell r="H115">
            <v>-3183</v>
          </cell>
          <cell r="I115">
            <v>52902</v>
          </cell>
          <cell r="J115">
            <v>52902</v>
          </cell>
          <cell r="K115">
            <v>0</v>
          </cell>
          <cell r="L115">
            <v>0</v>
          </cell>
          <cell r="M115">
            <v>49719</v>
          </cell>
          <cell r="N115">
            <v>49719</v>
          </cell>
          <cell r="O115" t="str">
            <v>제237호표</v>
          </cell>
        </row>
        <row r="116">
          <cell r="B116">
            <v>246</v>
          </cell>
          <cell r="C116" t="str">
            <v>와이어로프 설치</v>
          </cell>
          <cell r="D116" t="str">
            <v>ARM 3M</v>
          </cell>
          <cell r="E116">
            <v>1</v>
          </cell>
          <cell r="F116" t="str">
            <v>식</v>
          </cell>
          <cell r="G116">
            <v>12197</v>
          </cell>
          <cell r="H116">
            <v>12197</v>
          </cell>
          <cell r="I116">
            <v>64103</v>
          </cell>
          <cell r="J116">
            <v>64103</v>
          </cell>
          <cell r="K116">
            <v>0</v>
          </cell>
          <cell r="L116">
            <v>0</v>
          </cell>
          <cell r="M116">
            <v>76300</v>
          </cell>
          <cell r="N116">
            <v>76300</v>
          </cell>
          <cell r="O116" t="str">
            <v>제246호표</v>
          </cell>
        </row>
        <row r="117">
          <cell r="B117">
            <v>249</v>
          </cell>
          <cell r="C117" t="str">
            <v>CCTV POLE 기성기초 설치</v>
          </cell>
          <cell r="D117" t="str">
            <v>1,000 x 1,000 x 1,100(토사)</v>
          </cell>
          <cell r="E117">
            <v>1</v>
          </cell>
          <cell r="F117" t="str">
            <v>개소</v>
          </cell>
          <cell r="G117">
            <v>230730</v>
          </cell>
          <cell r="H117">
            <v>230730</v>
          </cell>
          <cell r="I117">
            <v>43492</v>
          </cell>
          <cell r="J117">
            <v>43492</v>
          </cell>
          <cell r="K117">
            <v>531</v>
          </cell>
          <cell r="L117">
            <v>531</v>
          </cell>
          <cell r="M117">
            <v>274753</v>
          </cell>
          <cell r="N117">
            <v>274753</v>
          </cell>
          <cell r="O117" t="str">
            <v>제249호표</v>
          </cell>
        </row>
        <row r="118">
          <cell r="B118">
            <v>320</v>
          </cell>
          <cell r="C118" t="str">
            <v>전원케이블 포설</v>
          </cell>
          <cell r="D118" t="str">
            <v>F-CV 2.5sq x 2C x 1열</v>
          </cell>
          <cell r="E118">
            <v>2</v>
          </cell>
          <cell r="F118" t="str">
            <v>m</v>
          </cell>
          <cell r="G118">
            <v>1026</v>
          </cell>
          <cell r="H118">
            <v>2052</v>
          </cell>
          <cell r="I118">
            <v>3130</v>
          </cell>
          <cell r="J118">
            <v>6260</v>
          </cell>
          <cell r="K118">
            <v>0</v>
          </cell>
          <cell r="L118">
            <v>0</v>
          </cell>
          <cell r="M118">
            <v>4156</v>
          </cell>
          <cell r="N118">
            <v>8312</v>
          </cell>
          <cell r="O118" t="str">
            <v>제320호표</v>
          </cell>
        </row>
        <row r="119">
          <cell r="B119">
            <v>323</v>
          </cell>
          <cell r="C119" t="str">
            <v>전원케이블 포설</v>
          </cell>
          <cell r="D119" t="str">
            <v>F-CV 4sq x 2C x 1열</v>
          </cell>
          <cell r="E119">
            <v>5.5</v>
          </cell>
          <cell r="F119" t="str">
            <v>m</v>
          </cell>
          <cell r="G119">
            <v>1321</v>
          </cell>
          <cell r="H119">
            <v>7265</v>
          </cell>
          <cell r="I119">
            <v>3577</v>
          </cell>
          <cell r="J119">
            <v>19673</v>
          </cell>
          <cell r="K119">
            <v>0</v>
          </cell>
          <cell r="L119">
            <v>0</v>
          </cell>
          <cell r="M119">
            <v>4897.818181818182</v>
          </cell>
          <cell r="N119">
            <v>26938</v>
          </cell>
          <cell r="O119" t="str">
            <v>제323호표</v>
          </cell>
        </row>
        <row r="120">
          <cell r="B120">
            <v>327</v>
          </cell>
          <cell r="C120" t="str">
            <v>전원케이블 포설</v>
          </cell>
          <cell r="D120" t="str">
            <v>VCT 1.5sq x 2C x 4열</v>
          </cell>
          <cell r="E120">
            <v>6</v>
          </cell>
          <cell r="F120" t="str">
            <v>m</v>
          </cell>
          <cell r="G120">
            <v>2998</v>
          </cell>
          <cell r="H120">
            <v>17988</v>
          </cell>
          <cell r="I120">
            <v>10642</v>
          </cell>
          <cell r="J120">
            <v>63852</v>
          </cell>
          <cell r="K120">
            <v>0</v>
          </cell>
          <cell r="L120">
            <v>0</v>
          </cell>
          <cell r="M120">
            <v>13640</v>
          </cell>
          <cell r="N120">
            <v>81840</v>
          </cell>
          <cell r="O120" t="str">
            <v>제327호표</v>
          </cell>
        </row>
        <row r="121">
          <cell r="B121">
            <v>329</v>
          </cell>
          <cell r="C121" t="str">
            <v>스피커케이블</v>
          </cell>
          <cell r="D121" t="str">
            <v>SW 2300</v>
          </cell>
          <cell r="E121">
            <v>2</v>
          </cell>
          <cell r="F121" t="str">
            <v>m</v>
          </cell>
          <cell r="G121">
            <v>1627</v>
          </cell>
          <cell r="H121">
            <v>3254</v>
          </cell>
          <cell r="I121">
            <v>2805</v>
          </cell>
          <cell r="J121">
            <v>5610</v>
          </cell>
          <cell r="K121">
            <v>0</v>
          </cell>
          <cell r="L121">
            <v>0</v>
          </cell>
          <cell r="M121">
            <v>4432</v>
          </cell>
          <cell r="N121">
            <v>8864</v>
          </cell>
          <cell r="O121" t="str">
            <v>제329호표</v>
          </cell>
        </row>
        <row r="122">
          <cell r="B122">
            <v>330</v>
          </cell>
          <cell r="C122" t="str">
            <v>LAN 케이블 포설</v>
          </cell>
          <cell r="D122" t="str">
            <v>UTP Cat 6 4P x 1열</v>
          </cell>
          <cell r="E122">
            <v>6</v>
          </cell>
          <cell r="F122" t="str">
            <v>m</v>
          </cell>
          <cell r="G122">
            <v>584</v>
          </cell>
          <cell r="H122">
            <v>3504</v>
          </cell>
          <cell r="I122">
            <v>4714</v>
          </cell>
          <cell r="J122">
            <v>28284</v>
          </cell>
          <cell r="K122">
            <v>0</v>
          </cell>
          <cell r="L122">
            <v>0</v>
          </cell>
          <cell r="M122">
            <v>5298</v>
          </cell>
          <cell r="N122">
            <v>31788</v>
          </cell>
          <cell r="O122" t="str">
            <v>제330호표</v>
          </cell>
        </row>
        <row r="123">
          <cell r="B123">
            <v>333</v>
          </cell>
          <cell r="C123" t="str">
            <v>LAN 케이블 포설</v>
          </cell>
          <cell r="D123" t="str">
            <v>UTP Cat 6 4P x 4열</v>
          </cell>
          <cell r="E123">
            <v>6</v>
          </cell>
          <cell r="F123" t="str">
            <v>m</v>
          </cell>
          <cell r="G123">
            <v>2255</v>
          </cell>
          <cell r="H123">
            <v>13530</v>
          </cell>
          <cell r="I123">
            <v>16027</v>
          </cell>
          <cell r="J123">
            <v>96162</v>
          </cell>
          <cell r="K123">
            <v>0</v>
          </cell>
          <cell r="L123">
            <v>0</v>
          </cell>
          <cell r="M123">
            <v>18282</v>
          </cell>
          <cell r="N123">
            <v>109692</v>
          </cell>
          <cell r="O123" t="str">
            <v>제333호표</v>
          </cell>
        </row>
        <row r="124">
          <cell r="B124">
            <v>335</v>
          </cell>
          <cell r="C124" t="str">
            <v>광케이블(옥외) 포설</v>
          </cell>
          <cell r="D124" t="str">
            <v>SM 4C</v>
          </cell>
          <cell r="E124">
            <v>19</v>
          </cell>
          <cell r="F124" t="str">
            <v>m</v>
          </cell>
          <cell r="G124">
            <v>934</v>
          </cell>
          <cell r="H124">
            <v>17746</v>
          </cell>
          <cell r="I124">
            <v>5642</v>
          </cell>
          <cell r="J124">
            <v>107198</v>
          </cell>
          <cell r="K124">
            <v>0</v>
          </cell>
          <cell r="L124">
            <v>0</v>
          </cell>
          <cell r="M124">
            <v>6576</v>
          </cell>
          <cell r="N124">
            <v>124944</v>
          </cell>
          <cell r="O124" t="str">
            <v>제335호표</v>
          </cell>
        </row>
        <row r="125">
          <cell r="B125">
            <v>336</v>
          </cell>
          <cell r="C125" t="str">
            <v>광케이블 성단</v>
          </cell>
          <cell r="D125" t="str">
            <v>12 Core 이하</v>
          </cell>
          <cell r="E125">
            <v>8</v>
          </cell>
          <cell r="F125" t="str">
            <v>Core</v>
          </cell>
          <cell r="G125">
            <v>1978</v>
          </cell>
          <cell r="H125">
            <v>15824</v>
          </cell>
          <cell r="I125">
            <v>65952</v>
          </cell>
          <cell r="J125">
            <v>527616</v>
          </cell>
          <cell r="K125">
            <v>0</v>
          </cell>
          <cell r="L125">
            <v>0</v>
          </cell>
          <cell r="M125">
            <v>67930</v>
          </cell>
          <cell r="N125">
            <v>543440</v>
          </cell>
          <cell r="O125" t="str">
            <v>제336호표</v>
          </cell>
        </row>
        <row r="126">
          <cell r="B126">
            <v>337</v>
          </cell>
          <cell r="C126" t="str">
            <v>옥외용 비닐 절연전선 설치</v>
          </cell>
          <cell r="D126" t="str">
            <v>DV 2.6mm x 2C</v>
          </cell>
          <cell r="E126">
            <v>15</v>
          </cell>
          <cell r="F126" t="str">
            <v>m</v>
          </cell>
          <cell r="G126">
            <v>891</v>
          </cell>
          <cell r="H126">
            <v>13365</v>
          </cell>
          <cell r="I126">
            <v>966</v>
          </cell>
          <cell r="J126">
            <v>14490</v>
          </cell>
          <cell r="K126">
            <v>0</v>
          </cell>
          <cell r="L126">
            <v>0</v>
          </cell>
          <cell r="M126">
            <v>1857</v>
          </cell>
          <cell r="N126">
            <v>27855</v>
          </cell>
          <cell r="O126" t="str">
            <v>제337호표</v>
          </cell>
        </row>
        <row r="127">
          <cell r="B127">
            <v>339</v>
          </cell>
          <cell r="C127" t="str">
            <v>인류애자 설치</v>
          </cell>
          <cell r="D127" t="str">
            <v>대110x95</v>
          </cell>
          <cell r="E127">
            <v>2</v>
          </cell>
          <cell r="F127" t="str">
            <v>개</v>
          </cell>
          <cell r="G127">
            <v>1513</v>
          </cell>
          <cell r="H127">
            <v>3026</v>
          </cell>
          <cell r="I127">
            <v>6446</v>
          </cell>
          <cell r="J127">
            <v>12892</v>
          </cell>
          <cell r="K127">
            <v>0</v>
          </cell>
          <cell r="L127">
            <v>0</v>
          </cell>
          <cell r="M127">
            <v>7959</v>
          </cell>
          <cell r="N127">
            <v>15918</v>
          </cell>
          <cell r="O127" t="str">
            <v>제339호표</v>
          </cell>
        </row>
        <row r="128">
          <cell r="B128">
            <v>340</v>
          </cell>
          <cell r="C128" t="str">
            <v>조가선 설치</v>
          </cell>
          <cell r="D128">
            <v>0</v>
          </cell>
          <cell r="E128">
            <v>15</v>
          </cell>
          <cell r="F128" t="str">
            <v>m</v>
          </cell>
          <cell r="G128">
            <v>1421</v>
          </cell>
          <cell r="H128">
            <v>21315</v>
          </cell>
          <cell r="I128">
            <v>2044</v>
          </cell>
          <cell r="J128">
            <v>30660</v>
          </cell>
          <cell r="K128">
            <v>0</v>
          </cell>
          <cell r="L128">
            <v>0</v>
          </cell>
          <cell r="M128">
            <v>3465</v>
          </cell>
          <cell r="N128">
            <v>51975</v>
          </cell>
          <cell r="O128" t="str">
            <v>제340호표</v>
          </cell>
        </row>
        <row r="129">
          <cell r="B129">
            <v>342</v>
          </cell>
          <cell r="C129" t="str">
            <v>접지용 비닐 절연전선</v>
          </cell>
          <cell r="D129" t="str">
            <v>F-GV 4㎟</v>
          </cell>
          <cell r="E129">
            <v>6</v>
          </cell>
          <cell r="F129" t="str">
            <v>m</v>
          </cell>
          <cell r="G129">
            <v>581</v>
          </cell>
          <cell r="H129">
            <v>3486</v>
          </cell>
          <cell r="I129">
            <v>1273</v>
          </cell>
          <cell r="J129">
            <v>7638</v>
          </cell>
          <cell r="K129">
            <v>0</v>
          </cell>
          <cell r="L129">
            <v>0</v>
          </cell>
          <cell r="M129">
            <v>1854</v>
          </cell>
          <cell r="N129">
            <v>11124</v>
          </cell>
          <cell r="O129" t="str">
            <v>제342호표</v>
          </cell>
        </row>
        <row r="130">
          <cell r="B130">
            <v>343</v>
          </cell>
          <cell r="C130" t="str">
            <v>접지동봉(2본)</v>
          </cell>
          <cell r="D130" t="str">
            <v>Ø14 x 1000mm x 2EA</v>
          </cell>
          <cell r="E130">
            <v>1</v>
          </cell>
          <cell r="F130" t="str">
            <v>개소</v>
          </cell>
          <cell r="G130">
            <v>13223</v>
          </cell>
          <cell r="H130">
            <v>13223</v>
          </cell>
          <cell r="I130">
            <v>60772</v>
          </cell>
          <cell r="J130">
            <v>60772</v>
          </cell>
          <cell r="K130">
            <v>0</v>
          </cell>
          <cell r="L130">
            <v>0</v>
          </cell>
          <cell r="M130">
            <v>73995</v>
          </cell>
          <cell r="N130">
            <v>73995</v>
          </cell>
          <cell r="O130" t="str">
            <v>제343호표</v>
          </cell>
        </row>
        <row r="131">
          <cell r="B131" t="str">
            <v>불법광고물 부착방지시트현장설치도</v>
          </cell>
          <cell r="C131" t="str">
            <v>불법광고물 부착방지시트</v>
          </cell>
          <cell r="D131" t="str">
            <v>현장설치도</v>
          </cell>
          <cell r="E131">
            <v>1.2949999999999999</v>
          </cell>
          <cell r="F131" t="str">
            <v>㎡</v>
          </cell>
          <cell r="G131">
            <v>94480</v>
          </cell>
          <cell r="H131">
            <v>122351</v>
          </cell>
          <cell r="J131">
            <v>0</v>
          </cell>
          <cell r="L131">
            <v>0</v>
          </cell>
          <cell r="M131">
            <v>94479.536679536686</v>
          </cell>
          <cell r="N131">
            <v>122351</v>
          </cell>
        </row>
        <row r="142">
          <cell r="B142">
            <v>3003</v>
          </cell>
          <cell r="D142" t="str">
            <v>계</v>
          </cell>
          <cell r="H142">
            <v>3464113</v>
          </cell>
          <cell r="J142">
            <v>2175153</v>
          </cell>
          <cell r="L142">
            <v>531</v>
          </cell>
          <cell r="N142">
            <v>5639797</v>
          </cell>
        </row>
        <row r="143">
          <cell r="B143">
            <v>2004</v>
          </cell>
          <cell r="C143" t="str">
            <v>2.4 진안동 930-14</v>
          </cell>
        </row>
        <row r="144">
          <cell r="B144">
            <v>104</v>
          </cell>
          <cell r="C144" t="str">
            <v>기존 고정형 카메라 이설설치</v>
          </cell>
          <cell r="D144" t="str">
            <v>2.0 Megapixel, IR일체형</v>
          </cell>
          <cell r="E144">
            <v>1</v>
          </cell>
          <cell r="F144" t="str">
            <v>EA</v>
          </cell>
          <cell r="G144">
            <v>0</v>
          </cell>
          <cell r="H144">
            <v>0</v>
          </cell>
          <cell r="I144">
            <v>186914</v>
          </cell>
          <cell r="J144">
            <v>186914</v>
          </cell>
          <cell r="K144">
            <v>0</v>
          </cell>
          <cell r="L144">
            <v>0</v>
          </cell>
          <cell r="M144">
            <v>186914</v>
          </cell>
          <cell r="N144">
            <v>186914</v>
          </cell>
          <cell r="O144" t="str">
            <v>제104호표</v>
          </cell>
        </row>
        <row r="145">
          <cell r="B145">
            <v>105</v>
          </cell>
          <cell r="C145" t="str">
            <v>스피드 돔 카메라 고정용 브래킷 설치</v>
          </cell>
          <cell r="D145" t="str">
            <v>제작사양</v>
          </cell>
          <cell r="E145">
            <v>1</v>
          </cell>
          <cell r="F145" t="str">
            <v>EA</v>
          </cell>
          <cell r="G145">
            <v>51213</v>
          </cell>
          <cell r="H145">
            <v>51213</v>
          </cell>
          <cell r="I145">
            <v>40461</v>
          </cell>
          <cell r="J145">
            <v>40461</v>
          </cell>
          <cell r="K145">
            <v>0</v>
          </cell>
          <cell r="L145">
            <v>0</v>
          </cell>
          <cell r="M145">
            <v>91674</v>
          </cell>
          <cell r="N145">
            <v>91674</v>
          </cell>
          <cell r="O145" t="str">
            <v>제105호표</v>
          </cell>
        </row>
        <row r="146">
          <cell r="B146">
            <v>107</v>
          </cell>
          <cell r="C146" t="str">
            <v>고정형 카메라 브래킷 설치</v>
          </cell>
          <cell r="D146" t="str">
            <v>제작사양</v>
          </cell>
          <cell r="E146">
            <v>1</v>
          </cell>
          <cell r="F146" t="str">
            <v>EA</v>
          </cell>
          <cell r="G146">
            <v>81213</v>
          </cell>
          <cell r="H146">
            <v>81213</v>
          </cell>
          <cell r="I146">
            <v>40461</v>
          </cell>
          <cell r="J146">
            <v>40461</v>
          </cell>
          <cell r="K146">
            <v>0</v>
          </cell>
          <cell r="L146">
            <v>0</v>
          </cell>
          <cell r="M146">
            <v>121674</v>
          </cell>
          <cell r="N146">
            <v>121674</v>
          </cell>
          <cell r="O146" t="str">
            <v>제107호표</v>
          </cell>
        </row>
        <row r="147">
          <cell r="B147">
            <v>108</v>
          </cell>
          <cell r="C147" t="str">
            <v>스피커 설치</v>
          </cell>
          <cell r="D147" t="str">
            <v>20W, 8Ω</v>
          </cell>
          <cell r="E147">
            <v>1</v>
          </cell>
          <cell r="F147" t="str">
            <v>개</v>
          </cell>
          <cell r="G147">
            <v>101213</v>
          </cell>
          <cell r="H147">
            <v>101213</v>
          </cell>
          <cell r="I147">
            <v>40461</v>
          </cell>
          <cell r="J147">
            <v>40461</v>
          </cell>
          <cell r="K147">
            <v>0</v>
          </cell>
          <cell r="M147">
            <v>141674</v>
          </cell>
          <cell r="N147">
            <v>141674</v>
          </cell>
          <cell r="O147" t="str">
            <v>제108호표</v>
          </cell>
        </row>
        <row r="148">
          <cell r="B148">
            <v>109</v>
          </cell>
          <cell r="C148" t="str">
            <v>경광등 설치</v>
          </cell>
          <cell r="D148" t="str">
            <v>크세논램프 5W, ABS</v>
          </cell>
          <cell r="E148">
            <v>1</v>
          </cell>
          <cell r="F148" t="str">
            <v>개</v>
          </cell>
          <cell r="G148">
            <v>50300</v>
          </cell>
          <cell r="H148">
            <v>50300</v>
          </cell>
          <cell r="I148">
            <v>10018</v>
          </cell>
          <cell r="J148">
            <v>10018</v>
          </cell>
          <cell r="K148">
            <v>0</v>
          </cell>
          <cell r="L148">
            <v>0</v>
          </cell>
          <cell r="M148">
            <v>60318</v>
          </cell>
          <cell r="N148">
            <v>60318</v>
          </cell>
          <cell r="O148" t="str">
            <v>제109호표</v>
          </cell>
        </row>
        <row r="149">
          <cell r="B149">
            <v>110</v>
          </cell>
          <cell r="C149" t="str">
            <v>안내판 설치</v>
          </cell>
          <cell r="D149" t="str">
            <v>폴 or 부착대(ARM)부착형</v>
          </cell>
          <cell r="E149">
            <v>1</v>
          </cell>
          <cell r="F149" t="str">
            <v>개</v>
          </cell>
          <cell r="G149">
            <v>75910</v>
          </cell>
          <cell r="H149">
            <v>75910</v>
          </cell>
          <cell r="I149">
            <v>30345</v>
          </cell>
          <cell r="J149">
            <v>30345</v>
          </cell>
          <cell r="K149">
            <v>0</v>
          </cell>
          <cell r="L149">
            <v>0</v>
          </cell>
          <cell r="M149">
            <v>106255</v>
          </cell>
          <cell r="N149">
            <v>106255</v>
          </cell>
          <cell r="O149" t="str">
            <v>제110호표</v>
          </cell>
        </row>
        <row r="150">
          <cell r="B150">
            <v>111</v>
          </cell>
          <cell r="C150" t="str">
            <v>안내판(함체부착용) 설치</v>
          </cell>
          <cell r="D150" t="str">
            <v>접착식(400x350x3t)</v>
          </cell>
          <cell r="E150">
            <v>1</v>
          </cell>
          <cell r="F150" t="str">
            <v>EA</v>
          </cell>
          <cell r="G150">
            <v>50227</v>
          </cell>
          <cell r="H150">
            <v>50227</v>
          </cell>
          <cell r="I150">
            <v>7585</v>
          </cell>
          <cell r="J150">
            <v>7585</v>
          </cell>
          <cell r="K150">
            <v>0</v>
          </cell>
          <cell r="L150">
            <v>0</v>
          </cell>
          <cell r="M150">
            <v>57812</v>
          </cell>
          <cell r="N150">
            <v>57812</v>
          </cell>
          <cell r="O150" t="str">
            <v>제111호표</v>
          </cell>
        </row>
        <row r="151">
          <cell r="B151">
            <v>112</v>
          </cell>
          <cell r="C151" t="str">
            <v>계량기함 설치</v>
          </cell>
          <cell r="D151" t="str">
            <v>PVC</v>
          </cell>
          <cell r="E151">
            <v>1</v>
          </cell>
          <cell r="F151" t="str">
            <v>개</v>
          </cell>
          <cell r="G151">
            <v>13112</v>
          </cell>
          <cell r="H151">
            <v>13112</v>
          </cell>
          <cell r="I151">
            <v>22071</v>
          </cell>
          <cell r="J151">
            <v>22071</v>
          </cell>
          <cell r="K151">
            <v>0</v>
          </cell>
          <cell r="L151">
            <v>0</v>
          </cell>
          <cell r="M151">
            <v>35183</v>
          </cell>
          <cell r="N151">
            <v>35183</v>
          </cell>
          <cell r="O151" t="str">
            <v>제112호표</v>
          </cell>
        </row>
        <row r="152">
          <cell r="B152">
            <v>113</v>
          </cell>
          <cell r="C152" t="str">
            <v>함체(분체도장)</v>
          </cell>
          <cell r="D152" t="str">
            <v>SUS 400x700x370, 이중구조</v>
          </cell>
          <cell r="E152">
            <v>1</v>
          </cell>
          <cell r="F152" t="str">
            <v>EA</v>
          </cell>
          <cell r="G152">
            <v>850809</v>
          </cell>
          <cell r="H152">
            <v>850809</v>
          </cell>
          <cell r="I152">
            <v>26974</v>
          </cell>
          <cell r="J152">
            <v>26974</v>
          </cell>
          <cell r="K152">
            <v>0</v>
          </cell>
          <cell r="L152">
            <v>0</v>
          </cell>
          <cell r="M152">
            <v>877783</v>
          </cell>
          <cell r="N152">
            <v>877783</v>
          </cell>
          <cell r="O152" t="str">
            <v>제113호표</v>
          </cell>
        </row>
        <row r="153">
          <cell r="B153">
            <v>123</v>
          </cell>
          <cell r="C153" t="str">
            <v>함체 철거</v>
          </cell>
          <cell r="D153">
            <v>0</v>
          </cell>
          <cell r="E153">
            <v>1</v>
          </cell>
          <cell r="F153" t="str">
            <v>EA</v>
          </cell>
          <cell r="G153">
            <v>242</v>
          </cell>
          <cell r="H153">
            <v>242</v>
          </cell>
          <cell r="I153">
            <v>8092</v>
          </cell>
          <cell r="J153">
            <v>8092</v>
          </cell>
          <cell r="K153">
            <v>0</v>
          </cell>
          <cell r="L153">
            <v>0</v>
          </cell>
          <cell r="M153">
            <v>8334</v>
          </cell>
          <cell r="N153">
            <v>8334</v>
          </cell>
          <cell r="O153" t="str">
            <v>제123호표</v>
          </cell>
        </row>
        <row r="154">
          <cell r="B154">
            <v>116</v>
          </cell>
          <cell r="C154" t="str">
            <v>F/O PATCH CORD</v>
          </cell>
          <cell r="D154" t="str">
            <v>SC to SC</v>
          </cell>
          <cell r="E154">
            <v>1</v>
          </cell>
          <cell r="F154" t="str">
            <v>EA</v>
          </cell>
          <cell r="G154">
            <v>48377</v>
          </cell>
          <cell r="H154">
            <v>48377</v>
          </cell>
          <cell r="I154">
            <v>12570</v>
          </cell>
          <cell r="J154">
            <v>12570</v>
          </cell>
          <cell r="K154">
            <v>0</v>
          </cell>
          <cell r="L154">
            <v>0</v>
          </cell>
          <cell r="M154">
            <v>60947</v>
          </cell>
          <cell r="N154">
            <v>60947</v>
          </cell>
          <cell r="O154" t="str">
            <v>제116호표</v>
          </cell>
        </row>
        <row r="155">
          <cell r="B155">
            <v>120</v>
          </cell>
          <cell r="C155" t="str">
            <v>누전차단기 설치</v>
          </cell>
          <cell r="D155" t="str">
            <v>ELB 2P 30/20AT</v>
          </cell>
          <cell r="E155">
            <v>1</v>
          </cell>
          <cell r="F155" t="str">
            <v>EA</v>
          </cell>
          <cell r="G155">
            <v>14346</v>
          </cell>
          <cell r="H155">
            <v>14346</v>
          </cell>
          <cell r="I155">
            <v>28226</v>
          </cell>
          <cell r="J155">
            <v>28226</v>
          </cell>
          <cell r="K155">
            <v>0</v>
          </cell>
          <cell r="L155">
            <v>0</v>
          </cell>
          <cell r="M155">
            <v>42572</v>
          </cell>
          <cell r="N155">
            <v>42572</v>
          </cell>
          <cell r="O155" t="str">
            <v>제120호표</v>
          </cell>
        </row>
        <row r="156">
          <cell r="B156">
            <v>121</v>
          </cell>
          <cell r="C156" t="str">
            <v>써지보호기(전원) 설치</v>
          </cell>
          <cell r="D156" t="str">
            <v>40KA</v>
          </cell>
          <cell r="E156">
            <v>1</v>
          </cell>
          <cell r="F156" t="str">
            <v>EA</v>
          </cell>
          <cell r="G156">
            <v>91154</v>
          </cell>
          <cell r="H156">
            <v>91154</v>
          </cell>
          <cell r="I156">
            <v>38471</v>
          </cell>
          <cell r="J156">
            <v>38471</v>
          </cell>
          <cell r="K156">
            <v>0</v>
          </cell>
          <cell r="L156">
            <v>0</v>
          </cell>
          <cell r="M156">
            <v>129625</v>
          </cell>
          <cell r="N156">
            <v>129625</v>
          </cell>
          <cell r="O156" t="str">
            <v>제121호표</v>
          </cell>
        </row>
        <row r="157">
          <cell r="B157">
            <v>122</v>
          </cell>
          <cell r="C157" t="str">
            <v>써지보호기(데이터) 설치</v>
          </cell>
          <cell r="D157" t="str">
            <v>12V, 25VPK</v>
          </cell>
          <cell r="E157">
            <v>1</v>
          </cell>
          <cell r="F157" t="str">
            <v>EA</v>
          </cell>
          <cell r="G157">
            <v>150880</v>
          </cell>
          <cell r="H157">
            <v>150880</v>
          </cell>
          <cell r="I157">
            <v>29359</v>
          </cell>
          <cell r="J157">
            <v>29359</v>
          </cell>
          <cell r="K157">
            <v>0</v>
          </cell>
          <cell r="L157">
            <v>0</v>
          </cell>
          <cell r="M157">
            <v>180239</v>
          </cell>
          <cell r="N157">
            <v>180239</v>
          </cell>
          <cell r="O157" t="str">
            <v>제122호표</v>
          </cell>
        </row>
        <row r="158">
          <cell r="B158" t="str">
            <v>멀티콘센트접지6구</v>
          </cell>
          <cell r="C158" t="str">
            <v>멀티콘센트</v>
          </cell>
          <cell r="D158" t="str">
            <v>접지6구</v>
          </cell>
          <cell r="E158">
            <v>2</v>
          </cell>
          <cell r="F158" t="str">
            <v>EA</v>
          </cell>
          <cell r="G158">
            <v>6800</v>
          </cell>
          <cell r="H158">
            <v>13600</v>
          </cell>
          <cell r="J158">
            <v>0</v>
          </cell>
          <cell r="L158">
            <v>0</v>
          </cell>
          <cell r="M158">
            <v>6800</v>
          </cell>
          <cell r="N158">
            <v>13600</v>
          </cell>
        </row>
        <row r="159">
          <cell r="B159" t="str">
            <v>멀티콘센트접지2구</v>
          </cell>
          <cell r="C159" t="str">
            <v>멀티콘센트</v>
          </cell>
          <cell r="D159" t="str">
            <v>접지2구</v>
          </cell>
          <cell r="E159">
            <v>1</v>
          </cell>
          <cell r="F159" t="str">
            <v>EA</v>
          </cell>
          <cell r="G159">
            <v>4900</v>
          </cell>
          <cell r="H159">
            <v>4900</v>
          </cell>
          <cell r="J159">
            <v>0</v>
          </cell>
          <cell r="L159">
            <v>0</v>
          </cell>
          <cell r="M159">
            <v>4900</v>
          </cell>
          <cell r="N159">
            <v>4900</v>
          </cell>
        </row>
        <row r="160">
          <cell r="B160">
            <v>229</v>
          </cell>
          <cell r="C160" t="str">
            <v>전주부착형 부착대(ARM)설치(기타)</v>
          </cell>
          <cell r="D160" t="str">
            <v>1.5M, Ø76, 분체도장</v>
          </cell>
          <cell r="E160">
            <v>1</v>
          </cell>
          <cell r="F160" t="str">
            <v>EA</v>
          </cell>
          <cell r="G160">
            <v>205290</v>
          </cell>
          <cell r="H160">
            <v>205290</v>
          </cell>
          <cell r="I160">
            <v>176341</v>
          </cell>
          <cell r="J160">
            <v>176341</v>
          </cell>
          <cell r="K160">
            <v>0</v>
          </cell>
          <cell r="L160">
            <v>0</v>
          </cell>
          <cell r="M160">
            <v>381631</v>
          </cell>
          <cell r="N160">
            <v>381631</v>
          </cell>
          <cell r="O160" t="str">
            <v>제229호표</v>
          </cell>
        </row>
        <row r="161">
          <cell r="B161">
            <v>239</v>
          </cell>
          <cell r="C161" t="str">
            <v>전주부착형 부착대(ARM)철거</v>
          </cell>
          <cell r="D161" t="str">
            <v>1M</v>
          </cell>
          <cell r="E161">
            <v>1</v>
          </cell>
          <cell r="F161" t="str">
            <v>EA</v>
          </cell>
          <cell r="G161">
            <v>-3183</v>
          </cell>
          <cell r="H161">
            <v>-3183</v>
          </cell>
          <cell r="I161">
            <v>52902</v>
          </cell>
          <cell r="J161">
            <v>52902</v>
          </cell>
          <cell r="K161">
            <v>0</v>
          </cell>
          <cell r="L161">
            <v>0</v>
          </cell>
          <cell r="M161">
            <v>49719</v>
          </cell>
          <cell r="N161">
            <v>49719</v>
          </cell>
          <cell r="O161" t="str">
            <v>제239호표</v>
          </cell>
        </row>
        <row r="162">
          <cell r="B162">
            <v>304</v>
          </cell>
          <cell r="C162" t="str">
            <v>전선관(지중)</v>
          </cell>
          <cell r="D162" t="str">
            <v>HI 16C</v>
          </cell>
          <cell r="E162">
            <v>2.5</v>
          </cell>
          <cell r="F162" t="str">
            <v>m</v>
          </cell>
          <cell r="G162">
            <v>453</v>
          </cell>
          <cell r="H162">
            <v>1132</v>
          </cell>
          <cell r="I162">
            <v>6161</v>
          </cell>
          <cell r="J162">
            <v>15402</v>
          </cell>
          <cell r="K162">
            <v>0</v>
          </cell>
          <cell r="L162">
            <v>0</v>
          </cell>
          <cell r="M162">
            <v>6613.6</v>
          </cell>
          <cell r="N162">
            <v>16534</v>
          </cell>
          <cell r="O162" t="str">
            <v>제304호표</v>
          </cell>
        </row>
        <row r="163">
          <cell r="B163">
            <v>305</v>
          </cell>
          <cell r="C163" t="str">
            <v>전선관(노출)</v>
          </cell>
          <cell r="D163" t="str">
            <v>FLEX 16C(고장력 방수형)</v>
          </cell>
          <cell r="E163">
            <v>3</v>
          </cell>
          <cell r="F163" t="str">
            <v>m</v>
          </cell>
          <cell r="G163">
            <v>1106</v>
          </cell>
          <cell r="H163">
            <v>3318</v>
          </cell>
          <cell r="I163">
            <v>10579</v>
          </cell>
          <cell r="J163">
            <v>31737</v>
          </cell>
          <cell r="K163">
            <v>0</v>
          </cell>
          <cell r="L163">
            <v>0</v>
          </cell>
          <cell r="M163">
            <v>11685</v>
          </cell>
          <cell r="N163">
            <v>35055</v>
          </cell>
          <cell r="O163" t="str">
            <v>제305호표</v>
          </cell>
        </row>
        <row r="164">
          <cell r="B164">
            <v>307</v>
          </cell>
          <cell r="C164" t="str">
            <v>전선관(노출)</v>
          </cell>
          <cell r="D164" t="str">
            <v>FLEX 28C(고장력 방수형)</v>
          </cell>
          <cell r="E164">
            <v>9.5</v>
          </cell>
          <cell r="F164" t="str">
            <v>m</v>
          </cell>
          <cell r="G164">
            <v>1852</v>
          </cell>
          <cell r="H164">
            <v>17594</v>
          </cell>
          <cell r="I164">
            <v>17312</v>
          </cell>
          <cell r="J164">
            <v>164464</v>
          </cell>
          <cell r="K164">
            <v>0</v>
          </cell>
          <cell r="L164">
            <v>0</v>
          </cell>
          <cell r="M164">
            <v>19164</v>
          </cell>
          <cell r="N164">
            <v>182058</v>
          </cell>
          <cell r="O164" t="str">
            <v>제307호표</v>
          </cell>
        </row>
        <row r="165">
          <cell r="B165">
            <v>308</v>
          </cell>
          <cell r="C165" t="str">
            <v>전선관(노출)</v>
          </cell>
          <cell r="D165" t="str">
            <v>FLEX 36C(고장력 방수형)</v>
          </cell>
          <cell r="E165">
            <v>3</v>
          </cell>
          <cell r="F165" t="str">
            <v>m</v>
          </cell>
          <cell r="G165">
            <v>2873</v>
          </cell>
          <cell r="H165">
            <v>8619</v>
          </cell>
          <cell r="I165">
            <v>20919</v>
          </cell>
          <cell r="J165">
            <v>62757</v>
          </cell>
          <cell r="K165">
            <v>0</v>
          </cell>
          <cell r="L165">
            <v>0</v>
          </cell>
          <cell r="M165">
            <v>23792</v>
          </cell>
          <cell r="N165">
            <v>71376</v>
          </cell>
          <cell r="O165" t="str">
            <v>제308호표</v>
          </cell>
        </row>
        <row r="166">
          <cell r="B166" t="str">
            <v>전선관 커넥터FLEX 16C(방수형)</v>
          </cell>
          <cell r="C166" t="str">
            <v>전선관 커넥터</v>
          </cell>
          <cell r="D166" t="str">
            <v>FLEX 16C(방수형)</v>
          </cell>
          <cell r="E166">
            <v>4</v>
          </cell>
          <cell r="F166" t="str">
            <v>EA</v>
          </cell>
          <cell r="G166">
            <v>567</v>
          </cell>
          <cell r="H166">
            <v>2268</v>
          </cell>
          <cell r="J166">
            <v>0</v>
          </cell>
          <cell r="L166">
            <v>0</v>
          </cell>
          <cell r="M166">
            <v>567</v>
          </cell>
          <cell r="N166">
            <v>2268</v>
          </cell>
        </row>
        <row r="167">
          <cell r="B167" t="str">
            <v>전선관 커넥터FLEX 28C(방수형)</v>
          </cell>
          <cell r="C167" t="str">
            <v>전선관 커넥터</v>
          </cell>
          <cell r="D167" t="str">
            <v>FLEX 28C(방수형)</v>
          </cell>
          <cell r="E167">
            <v>4</v>
          </cell>
          <cell r="F167" t="str">
            <v>EA</v>
          </cell>
          <cell r="G167">
            <v>1000</v>
          </cell>
          <cell r="H167">
            <v>4000</v>
          </cell>
          <cell r="J167">
            <v>0</v>
          </cell>
          <cell r="L167">
            <v>0</v>
          </cell>
          <cell r="M167">
            <v>1000</v>
          </cell>
          <cell r="N167">
            <v>4000</v>
          </cell>
        </row>
        <row r="168">
          <cell r="B168" t="str">
            <v>전선관 커넥터FLEX 36C(방수형)</v>
          </cell>
          <cell r="C168" t="str">
            <v>전선관 커넥터</v>
          </cell>
          <cell r="D168" t="str">
            <v>FLEX 36C(방수형)</v>
          </cell>
          <cell r="E168">
            <v>2</v>
          </cell>
          <cell r="F168" t="str">
            <v>EA</v>
          </cell>
          <cell r="G168">
            <v>1300</v>
          </cell>
          <cell r="H168">
            <v>2600</v>
          </cell>
          <cell r="J168">
            <v>0</v>
          </cell>
          <cell r="L168">
            <v>0</v>
          </cell>
          <cell r="M168">
            <v>1300</v>
          </cell>
          <cell r="N168">
            <v>2600</v>
          </cell>
        </row>
        <row r="169">
          <cell r="B169">
            <v>320</v>
          </cell>
          <cell r="C169" t="str">
            <v>전원케이블 포설</v>
          </cell>
          <cell r="D169" t="str">
            <v>F-CV 2.5sq x 2C x 1열</v>
          </cell>
          <cell r="E169">
            <v>2</v>
          </cell>
          <cell r="F169" t="str">
            <v>m</v>
          </cell>
          <cell r="G169">
            <v>1026</v>
          </cell>
          <cell r="H169">
            <v>2052</v>
          </cell>
          <cell r="I169">
            <v>3130</v>
          </cell>
          <cell r="J169">
            <v>6260</v>
          </cell>
          <cell r="K169">
            <v>0</v>
          </cell>
          <cell r="L169">
            <v>0</v>
          </cell>
          <cell r="M169">
            <v>4156</v>
          </cell>
          <cell r="N169">
            <v>8312</v>
          </cell>
          <cell r="O169" t="str">
            <v>제320호표</v>
          </cell>
        </row>
        <row r="170">
          <cell r="B170">
            <v>323</v>
          </cell>
          <cell r="C170" t="str">
            <v>전원케이블 포설</v>
          </cell>
          <cell r="D170" t="str">
            <v>F-CV 4sq x 2C x 1열</v>
          </cell>
          <cell r="E170">
            <v>10</v>
          </cell>
          <cell r="F170" t="str">
            <v>m</v>
          </cell>
          <cell r="G170">
            <v>1321</v>
          </cell>
          <cell r="H170">
            <v>13210</v>
          </cell>
          <cell r="I170">
            <v>3577</v>
          </cell>
          <cell r="J170">
            <v>35770</v>
          </cell>
          <cell r="K170">
            <v>0</v>
          </cell>
          <cell r="L170">
            <v>0</v>
          </cell>
          <cell r="M170">
            <v>4898</v>
          </cell>
          <cell r="N170">
            <v>48980</v>
          </cell>
          <cell r="O170" t="str">
            <v>제323호표</v>
          </cell>
        </row>
        <row r="171">
          <cell r="B171">
            <v>327</v>
          </cell>
          <cell r="C171" t="str">
            <v>전원케이블 포설</v>
          </cell>
          <cell r="D171" t="str">
            <v>VCT 1.5sq x 2C x 4열</v>
          </cell>
          <cell r="E171">
            <v>5</v>
          </cell>
          <cell r="F171" t="str">
            <v>m</v>
          </cell>
          <cell r="G171">
            <v>2998</v>
          </cell>
          <cell r="H171">
            <v>14990</v>
          </cell>
          <cell r="I171">
            <v>10642</v>
          </cell>
          <cell r="J171">
            <v>53210</v>
          </cell>
          <cell r="K171">
            <v>0</v>
          </cell>
          <cell r="L171">
            <v>0</v>
          </cell>
          <cell r="M171">
            <v>13640</v>
          </cell>
          <cell r="N171">
            <v>68200</v>
          </cell>
          <cell r="O171" t="str">
            <v>제327호표</v>
          </cell>
        </row>
        <row r="172">
          <cell r="B172">
            <v>329</v>
          </cell>
          <cell r="C172" t="str">
            <v>스피커케이블</v>
          </cell>
          <cell r="D172" t="str">
            <v>SW 2300</v>
          </cell>
          <cell r="E172">
            <v>2</v>
          </cell>
          <cell r="F172" t="str">
            <v>m</v>
          </cell>
          <cell r="G172">
            <v>1627</v>
          </cell>
          <cell r="H172">
            <v>3254</v>
          </cell>
          <cell r="I172">
            <v>2805</v>
          </cell>
          <cell r="J172">
            <v>5610</v>
          </cell>
          <cell r="K172">
            <v>0</v>
          </cell>
          <cell r="L172">
            <v>0</v>
          </cell>
          <cell r="M172">
            <v>4432</v>
          </cell>
          <cell r="N172">
            <v>8864</v>
          </cell>
          <cell r="O172" t="str">
            <v>제329호표</v>
          </cell>
        </row>
        <row r="173">
          <cell r="B173">
            <v>330</v>
          </cell>
          <cell r="C173" t="str">
            <v>LAN 케이블 포설</v>
          </cell>
          <cell r="D173" t="str">
            <v>UTP Cat 6 4P x 1열</v>
          </cell>
          <cell r="E173">
            <v>6.5</v>
          </cell>
          <cell r="F173" t="str">
            <v>m</v>
          </cell>
          <cell r="G173">
            <v>584</v>
          </cell>
          <cell r="H173">
            <v>3796</v>
          </cell>
          <cell r="I173">
            <v>4714</v>
          </cell>
          <cell r="J173">
            <v>30641</v>
          </cell>
          <cell r="K173">
            <v>0</v>
          </cell>
          <cell r="L173">
            <v>0</v>
          </cell>
          <cell r="M173">
            <v>5298</v>
          </cell>
          <cell r="N173">
            <v>34437</v>
          </cell>
          <cell r="O173" t="str">
            <v>제330호표</v>
          </cell>
        </row>
        <row r="174">
          <cell r="B174">
            <v>333</v>
          </cell>
          <cell r="C174" t="str">
            <v>LAN 케이블 포설</v>
          </cell>
          <cell r="D174" t="str">
            <v>UTP Cat 6 4P x 4열</v>
          </cell>
          <cell r="E174">
            <v>5</v>
          </cell>
          <cell r="F174" t="str">
            <v>m</v>
          </cell>
          <cell r="G174">
            <v>2255</v>
          </cell>
          <cell r="H174">
            <v>11275</v>
          </cell>
          <cell r="I174">
            <v>16027</v>
          </cell>
          <cell r="J174">
            <v>80135</v>
          </cell>
          <cell r="K174">
            <v>0</v>
          </cell>
          <cell r="L174">
            <v>0</v>
          </cell>
          <cell r="M174">
            <v>18282</v>
          </cell>
          <cell r="N174">
            <v>91410</v>
          </cell>
          <cell r="O174" t="str">
            <v>제333호표</v>
          </cell>
        </row>
        <row r="175">
          <cell r="B175">
            <v>342</v>
          </cell>
          <cell r="C175" t="str">
            <v>접지용 비닐 절연전선</v>
          </cell>
          <cell r="D175" t="str">
            <v>F-GV 4㎟</v>
          </cell>
          <cell r="E175">
            <v>4.5</v>
          </cell>
          <cell r="F175" t="str">
            <v>m</v>
          </cell>
          <cell r="G175">
            <v>581</v>
          </cell>
          <cell r="H175">
            <v>2614</v>
          </cell>
          <cell r="I175">
            <v>1273</v>
          </cell>
          <cell r="J175">
            <v>5728</v>
          </cell>
          <cell r="K175">
            <v>0</v>
          </cell>
          <cell r="L175">
            <v>0</v>
          </cell>
          <cell r="M175">
            <v>1853.7777777777778</v>
          </cell>
          <cell r="N175">
            <v>8342</v>
          </cell>
          <cell r="O175" t="str">
            <v>제342호표</v>
          </cell>
        </row>
        <row r="176">
          <cell r="B176">
            <v>343</v>
          </cell>
          <cell r="C176" t="str">
            <v>접지동봉(2본)</v>
          </cell>
          <cell r="D176" t="str">
            <v>Ø14 x 1000mm x 2EA</v>
          </cell>
          <cell r="E176">
            <v>1</v>
          </cell>
          <cell r="F176" t="str">
            <v>개소</v>
          </cell>
          <cell r="G176">
            <v>13223</v>
          </cell>
          <cell r="H176">
            <v>13223</v>
          </cell>
          <cell r="I176">
            <v>60772</v>
          </cell>
          <cell r="J176">
            <v>60772</v>
          </cell>
          <cell r="K176">
            <v>0</v>
          </cell>
          <cell r="L176">
            <v>0</v>
          </cell>
          <cell r="M176">
            <v>73995</v>
          </cell>
          <cell r="N176">
            <v>73995</v>
          </cell>
          <cell r="O176" t="str">
            <v>제343호표</v>
          </cell>
        </row>
        <row r="177">
          <cell r="B177" t="str">
            <v>필름밴드1,500mm</v>
          </cell>
          <cell r="C177" t="str">
            <v>필름밴드</v>
          </cell>
          <cell r="D177" t="str">
            <v>1,500mm</v>
          </cell>
          <cell r="E177">
            <v>10</v>
          </cell>
          <cell r="F177" t="str">
            <v>개</v>
          </cell>
          <cell r="G177">
            <v>2400</v>
          </cell>
          <cell r="H177">
            <v>24000</v>
          </cell>
          <cell r="J177">
            <v>0</v>
          </cell>
          <cell r="L177">
            <v>0</v>
          </cell>
          <cell r="M177">
            <v>2400</v>
          </cell>
          <cell r="N177">
            <v>24000</v>
          </cell>
        </row>
        <row r="188">
          <cell r="B188">
            <v>3004</v>
          </cell>
          <cell r="D188" t="str">
            <v>계</v>
          </cell>
          <cell r="H188">
            <v>1927548</v>
          </cell>
          <cell r="J188">
            <v>1303737</v>
          </cell>
          <cell r="L188">
            <v>0</v>
          </cell>
          <cell r="N188">
            <v>3231285</v>
          </cell>
        </row>
        <row r="189">
          <cell r="B189">
            <v>2005</v>
          </cell>
          <cell r="C189" t="str">
            <v>2.5 진안동 930-16</v>
          </cell>
        </row>
        <row r="190">
          <cell r="B190">
            <v>104</v>
          </cell>
          <cell r="C190" t="str">
            <v>기존 고정형 카메라 이설설치</v>
          </cell>
          <cell r="D190" t="str">
            <v>2.0 Megapixel, IR일체형</v>
          </cell>
          <cell r="E190">
            <v>1</v>
          </cell>
          <cell r="F190" t="str">
            <v>EA</v>
          </cell>
          <cell r="G190">
            <v>0</v>
          </cell>
          <cell r="H190">
            <v>0</v>
          </cell>
          <cell r="I190">
            <v>186914</v>
          </cell>
          <cell r="J190">
            <v>186914</v>
          </cell>
          <cell r="K190">
            <v>0</v>
          </cell>
          <cell r="L190">
            <v>0</v>
          </cell>
          <cell r="M190">
            <v>186914</v>
          </cell>
          <cell r="N190">
            <v>186914</v>
          </cell>
          <cell r="O190" t="str">
            <v>제104호표</v>
          </cell>
        </row>
        <row r="191">
          <cell r="B191">
            <v>105</v>
          </cell>
          <cell r="C191" t="str">
            <v>스피드 돔 카메라 고정용 브래킷 설치</v>
          </cell>
          <cell r="D191" t="str">
            <v>제작사양</v>
          </cell>
          <cell r="E191">
            <v>1</v>
          </cell>
          <cell r="F191" t="str">
            <v>EA</v>
          </cell>
          <cell r="G191">
            <v>51213</v>
          </cell>
          <cell r="H191">
            <v>51213</v>
          </cell>
          <cell r="I191">
            <v>40461</v>
          </cell>
          <cell r="J191">
            <v>40461</v>
          </cell>
          <cell r="K191">
            <v>0</v>
          </cell>
          <cell r="L191">
            <v>0</v>
          </cell>
          <cell r="M191">
            <v>91674</v>
          </cell>
          <cell r="N191">
            <v>91674</v>
          </cell>
          <cell r="O191" t="str">
            <v>제105호표</v>
          </cell>
        </row>
        <row r="192">
          <cell r="B192">
            <v>107</v>
          </cell>
          <cell r="C192" t="str">
            <v>고정형 카메라 브래킷 설치</v>
          </cell>
          <cell r="D192" t="str">
            <v>제작사양</v>
          </cell>
          <cell r="E192">
            <v>1</v>
          </cell>
          <cell r="F192" t="str">
            <v>EA</v>
          </cell>
          <cell r="G192">
            <v>81213</v>
          </cell>
          <cell r="H192">
            <v>81213</v>
          </cell>
          <cell r="I192">
            <v>40461</v>
          </cell>
          <cell r="J192">
            <v>40461</v>
          </cell>
          <cell r="K192">
            <v>0</v>
          </cell>
          <cell r="L192">
            <v>0</v>
          </cell>
          <cell r="M192">
            <v>121674</v>
          </cell>
          <cell r="N192">
            <v>121674</v>
          </cell>
          <cell r="O192" t="str">
            <v>제107호표</v>
          </cell>
        </row>
        <row r="193">
          <cell r="B193">
            <v>108</v>
          </cell>
          <cell r="C193" t="str">
            <v>스피커 설치</v>
          </cell>
          <cell r="D193" t="str">
            <v>20W, 8Ω</v>
          </cell>
          <cell r="E193">
            <v>1</v>
          </cell>
          <cell r="F193" t="str">
            <v>개</v>
          </cell>
          <cell r="G193">
            <v>101213</v>
          </cell>
          <cell r="H193">
            <v>101213</v>
          </cell>
          <cell r="I193">
            <v>40461</v>
          </cell>
          <cell r="J193">
            <v>40461</v>
          </cell>
          <cell r="K193">
            <v>0</v>
          </cell>
          <cell r="M193">
            <v>141674</v>
          </cell>
          <cell r="N193">
            <v>141674</v>
          </cell>
          <cell r="O193" t="str">
            <v>제108호표</v>
          </cell>
        </row>
        <row r="194">
          <cell r="B194">
            <v>109</v>
          </cell>
          <cell r="C194" t="str">
            <v>경광등 설치</v>
          </cell>
          <cell r="D194" t="str">
            <v>크세논램프 5W, ABS</v>
          </cell>
          <cell r="E194">
            <v>1</v>
          </cell>
          <cell r="F194" t="str">
            <v>개</v>
          </cell>
          <cell r="G194">
            <v>50300</v>
          </cell>
          <cell r="H194">
            <v>50300</v>
          </cell>
          <cell r="I194">
            <v>10018</v>
          </cell>
          <cell r="J194">
            <v>10018</v>
          </cell>
          <cell r="K194">
            <v>0</v>
          </cell>
          <cell r="L194">
            <v>0</v>
          </cell>
          <cell r="M194">
            <v>60318</v>
          </cell>
          <cell r="N194">
            <v>60318</v>
          </cell>
          <cell r="O194" t="str">
            <v>제109호표</v>
          </cell>
        </row>
        <row r="195">
          <cell r="B195">
            <v>110</v>
          </cell>
          <cell r="C195" t="str">
            <v>안내판 설치</v>
          </cell>
          <cell r="D195" t="str">
            <v>폴 or 부착대(ARM)부착형</v>
          </cell>
          <cell r="E195">
            <v>1</v>
          </cell>
          <cell r="F195" t="str">
            <v>개</v>
          </cell>
          <cell r="G195">
            <v>75910</v>
          </cell>
          <cell r="H195">
            <v>75910</v>
          </cell>
          <cell r="I195">
            <v>30345</v>
          </cell>
          <cell r="J195">
            <v>30345</v>
          </cell>
          <cell r="K195">
            <v>0</v>
          </cell>
          <cell r="L195">
            <v>0</v>
          </cell>
          <cell r="M195">
            <v>106255</v>
          </cell>
          <cell r="N195">
            <v>106255</v>
          </cell>
          <cell r="O195" t="str">
            <v>제110호표</v>
          </cell>
        </row>
        <row r="196">
          <cell r="B196">
            <v>111</v>
          </cell>
          <cell r="C196" t="str">
            <v>안내판(함체부착용) 설치</v>
          </cell>
          <cell r="D196" t="str">
            <v>접착식(400x350x3t)</v>
          </cell>
          <cell r="E196">
            <v>1</v>
          </cell>
          <cell r="F196" t="str">
            <v>EA</v>
          </cell>
          <cell r="G196">
            <v>50227</v>
          </cell>
          <cell r="H196">
            <v>50227</v>
          </cell>
          <cell r="I196">
            <v>7585</v>
          </cell>
          <cell r="J196">
            <v>7585</v>
          </cell>
          <cell r="K196">
            <v>0</v>
          </cell>
          <cell r="L196">
            <v>0</v>
          </cell>
          <cell r="M196">
            <v>57812</v>
          </cell>
          <cell r="N196">
            <v>57812</v>
          </cell>
          <cell r="O196" t="str">
            <v>제111호표</v>
          </cell>
        </row>
        <row r="197">
          <cell r="B197">
            <v>112</v>
          </cell>
          <cell r="C197" t="str">
            <v>계량기함 설치</v>
          </cell>
          <cell r="D197" t="str">
            <v>PVC</v>
          </cell>
          <cell r="E197">
            <v>1</v>
          </cell>
          <cell r="F197" t="str">
            <v>개</v>
          </cell>
          <cell r="G197">
            <v>13112</v>
          </cell>
          <cell r="H197">
            <v>13112</v>
          </cell>
          <cell r="I197">
            <v>22071</v>
          </cell>
          <cell r="J197">
            <v>22071</v>
          </cell>
          <cell r="K197">
            <v>0</v>
          </cell>
          <cell r="L197">
            <v>0</v>
          </cell>
          <cell r="M197">
            <v>35183</v>
          </cell>
          <cell r="N197">
            <v>35183</v>
          </cell>
          <cell r="O197" t="str">
            <v>제112호표</v>
          </cell>
        </row>
        <row r="198">
          <cell r="B198">
            <v>113</v>
          </cell>
          <cell r="C198" t="str">
            <v>함체(분체도장)</v>
          </cell>
          <cell r="D198" t="str">
            <v>SUS 400x700x370, 이중구조</v>
          </cell>
          <cell r="E198">
            <v>1</v>
          </cell>
          <cell r="F198" t="str">
            <v>EA</v>
          </cell>
          <cell r="G198">
            <v>850809</v>
          </cell>
          <cell r="H198">
            <v>850809</v>
          </cell>
          <cell r="I198">
            <v>26974</v>
          </cell>
          <cell r="J198">
            <v>26974</v>
          </cell>
          <cell r="K198">
            <v>0</v>
          </cell>
          <cell r="L198">
            <v>0</v>
          </cell>
          <cell r="M198">
            <v>877783</v>
          </cell>
          <cell r="N198">
            <v>877783</v>
          </cell>
          <cell r="O198" t="str">
            <v>제113호표</v>
          </cell>
        </row>
        <row r="199">
          <cell r="B199">
            <v>123</v>
          </cell>
          <cell r="C199" t="str">
            <v>함체 철거</v>
          </cell>
          <cell r="D199">
            <v>0</v>
          </cell>
          <cell r="E199">
            <v>1</v>
          </cell>
          <cell r="F199" t="str">
            <v>EA</v>
          </cell>
          <cell r="G199">
            <v>242</v>
          </cell>
          <cell r="H199">
            <v>242</v>
          </cell>
          <cell r="I199">
            <v>8092</v>
          </cell>
          <cell r="J199">
            <v>8092</v>
          </cell>
          <cell r="K199">
            <v>0</v>
          </cell>
          <cell r="L199">
            <v>0</v>
          </cell>
          <cell r="M199">
            <v>8334</v>
          </cell>
          <cell r="N199">
            <v>8334</v>
          </cell>
          <cell r="O199" t="str">
            <v>제123호표</v>
          </cell>
        </row>
        <row r="200">
          <cell r="B200">
            <v>116</v>
          </cell>
          <cell r="C200" t="str">
            <v>F/O PATCH CORD</v>
          </cell>
          <cell r="D200" t="str">
            <v>SC to SC</v>
          </cell>
          <cell r="E200">
            <v>1</v>
          </cell>
          <cell r="F200" t="str">
            <v>EA</v>
          </cell>
          <cell r="G200">
            <v>48377</v>
          </cell>
          <cell r="H200">
            <v>48377</v>
          </cell>
          <cell r="I200">
            <v>12570</v>
          </cell>
          <cell r="J200">
            <v>12570</v>
          </cell>
          <cell r="K200">
            <v>0</v>
          </cell>
          <cell r="L200">
            <v>0</v>
          </cell>
          <cell r="M200">
            <v>60947</v>
          </cell>
          <cell r="N200">
            <v>60947</v>
          </cell>
          <cell r="O200" t="str">
            <v>제116호표</v>
          </cell>
        </row>
        <row r="201">
          <cell r="B201">
            <v>120</v>
          </cell>
          <cell r="C201" t="str">
            <v>누전차단기 설치</v>
          </cell>
          <cell r="D201" t="str">
            <v>ELB 2P 30/20AT</v>
          </cell>
          <cell r="E201">
            <v>1</v>
          </cell>
          <cell r="F201" t="str">
            <v>EA</v>
          </cell>
          <cell r="G201">
            <v>14346</v>
          </cell>
          <cell r="H201">
            <v>14346</v>
          </cell>
          <cell r="I201">
            <v>28226</v>
          </cell>
          <cell r="J201">
            <v>28226</v>
          </cell>
          <cell r="K201">
            <v>0</v>
          </cell>
          <cell r="L201">
            <v>0</v>
          </cell>
          <cell r="M201">
            <v>42572</v>
          </cell>
          <cell r="N201">
            <v>42572</v>
          </cell>
          <cell r="O201" t="str">
            <v>제120호표</v>
          </cell>
        </row>
        <row r="202">
          <cell r="B202">
            <v>121</v>
          </cell>
          <cell r="C202" t="str">
            <v>써지보호기(전원) 설치</v>
          </cell>
          <cell r="D202" t="str">
            <v>40KA</v>
          </cell>
          <cell r="E202">
            <v>1</v>
          </cell>
          <cell r="F202" t="str">
            <v>EA</v>
          </cell>
          <cell r="G202">
            <v>91154</v>
          </cell>
          <cell r="H202">
            <v>91154</v>
          </cell>
          <cell r="I202">
            <v>38471</v>
          </cell>
          <cell r="J202">
            <v>38471</v>
          </cell>
          <cell r="K202">
            <v>0</v>
          </cell>
          <cell r="L202">
            <v>0</v>
          </cell>
          <cell r="M202">
            <v>129625</v>
          </cell>
          <cell r="N202">
            <v>129625</v>
          </cell>
          <cell r="O202" t="str">
            <v>제121호표</v>
          </cell>
        </row>
        <row r="203">
          <cell r="B203">
            <v>122</v>
          </cell>
          <cell r="C203" t="str">
            <v>써지보호기(데이터) 설치</v>
          </cell>
          <cell r="D203" t="str">
            <v>12V, 25VPK</v>
          </cell>
          <cell r="E203">
            <v>1</v>
          </cell>
          <cell r="F203" t="str">
            <v>EA</v>
          </cell>
          <cell r="G203">
            <v>150880</v>
          </cell>
          <cell r="H203">
            <v>150880</v>
          </cell>
          <cell r="I203">
            <v>29359</v>
          </cell>
          <cell r="J203">
            <v>29359</v>
          </cell>
          <cell r="K203">
            <v>0</v>
          </cell>
          <cell r="L203">
            <v>0</v>
          </cell>
          <cell r="M203">
            <v>180239</v>
          </cell>
          <cell r="N203">
            <v>180239</v>
          </cell>
          <cell r="O203" t="str">
            <v>제122호표</v>
          </cell>
        </row>
        <row r="204">
          <cell r="B204" t="str">
            <v>멀티콘센트접지6구</v>
          </cell>
          <cell r="C204" t="str">
            <v>멀티콘센트</v>
          </cell>
          <cell r="D204" t="str">
            <v>접지6구</v>
          </cell>
          <cell r="E204">
            <v>2</v>
          </cell>
          <cell r="F204" t="str">
            <v>EA</v>
          </cell>
          <cell r="G204">
            <v>6800</v>
          </cell>
          <cell r="H204">
            <v>13600</v>
          </cell>
          <cell r="J204">
            <v>0</v>
          </cell>
          <cell r="L204">
            <v>0</v>
          </cell>
          <cell r="M204">
            <v>6800</v>
          </cell>
          <cell r="N204">
            <v>13600</v>
          </cell>
        </row>
        <row r="205">
          <cell r="B205" t="str">
            <v>멀티콘센트접지2구</v>
          </cell>
          <cell r="C205" t="str">
            <v>멀티콘센트</v>
          </cell>
          <cell r="D205" t="str">
            <v>접지2구</v>
          </cell>
          <cell r="E205">
            <v>1</v>
          </cell>
          <cell r="F205" t="str">
            <v>EA</v>
          </cell>
          <cell r="G205">
            <v>4900</v>
          </cell>
          <cell r="H205">
            <v>4900</v>
          </cell>
          <cell r="J205">
            <v>0</v>
          </cell>
          <cell r="L205">
            <v>0</v>
          </cell>
          <cell r="M205">
            <v>4900</v>
          </cell>
          <cell r="N205">
            <v>4900</v>
          </cell>
        </row>
        <row r="206">
          <cell r="B206">
            <v>229</v>
          </cell>
          <cell r="C206" t="str">
            <v>전주부착형 부착대(ARM)설치(기타)</v>
          </cell>
          <cell r="D206" t="str">
            <v>1.5M, Ø76, 분체도장</v>
          </cell>
          <cell r="E206">
            <v>1</v>
          </cell>
          <cell r="F206" t="str">
            <v>EA</v>
          </cell>
          <cell r="G206">
            <v>205290</v>
          </cell>
          <cell r="H206">
            <v>205290</v>
          </cell>
          <cell r="I206">
            <v>176341</v>
          </cell>
          <cell r="J206">
            <v>176341</v>
          </cell>
          <cell r="K206">
            <v>0</v>
          </cell>
          <cell r="L206">
            <v>0</v>
          </cell>
          <cell r="M206">
            <v>381631</v>
          </cell>
          <cell r="N206">
            <v>381631</v>
          </cell>
          <cell r="O206" t="str">
            <v>제229호표</v>
          </cell>
        </row>
        <row r="207">
          <cell r="B207">
            <v>239</v>
          </cell>
          <cell r="C207" t="str">
            <v>전주부착형 부착대(ARM)철거</v>
          </cell>
          <cell r="D207" t="str">
            <v>1M</v>
          </cell>
          <cell r="E207">
            <v>1</v>
          </cell>
          <cell r="F207" t="str">
            <v>EA</v>
          </cell>
          <cell r="G207">
            <v>-3183</v>
          </cell>
          <cell r="H207">
            <v>-3183</v>
          </cell>
          <cell r="I207">
            <v>52902</v>
          </cell>
          <cell r="J207">
            <v>52902</v>
          </cell>
          <cell r="K207">
            <v>0</v>
          </cell>
          <cell r="L207">
            <v>0</v>
          </cell>
          <cell r="M207">
            <v>49719</v>
          </cell>
          <cell r="N207">
            <v>49719</v>
          </cell>
          <cell r="O207" t="str">
            <v>제239호표</v>
          </cell>
        </row>
        <row r="208">
          <cell r="B208">
            <v>304</v>
          </cell>
          <cell r="C208" t="str">
            <v>전선관(지중)</v>
          </cell>
          <cell r="D208" t="str">
            <v>HI 16C</v>
          </cell>
          <cell r="E208">
            <v>2.5</v>
          </cell>
          <cell r="F208" t="str">
            <v>m</v>
          </cell>
          <cell r="G208">
            <v>453</v>
          </cell>
          <cell r="H208">
            <v>1132</v>
          </cell>
          <cell r="I208">
            <v>6161</v>
          </cell>
          <cell r="J208">
            <v>15402</v>
          </cell>
          <cell r="K208">
            <v>0</v>
          </cell>
          <cell r="L208">
            <v>0</v>
          </cell>
          <cell r="M208">
            <v>6613.6</v>
          </cell>
          <cell r="N208">
            <v>16534</v>
          </cell>
          <cell r="O208" t="str">
            <v>제304호표</v>
          </cell>
        </row>
        <row r="209">
          <cell r="B209">
            <v>305</v>
          </cell>
          <cell r="C209" t="str">
            <v>전선관(노출)</v>
          </cell>
          <cell r="D209" t="str">
            <v>FLEX 16C(고장력 방수형)</v>
          </cell>
          <cell r="E209">
            <v>3</v>
          </cell>
          <cell r="F209" t="str">
            <v>m</v>
          </cell>
          <cell r="G209">
            <v>1106</v>
          </cell>
          <cell r="H209">
            <v>3318</v>
          </cell>
          <cell r="I209">
            <v>10579</v>
          </cell>
          <cell r="J209">
            <v>31737</v>
          </cell>
          <cell r="K209">
            <v>0</v>
          </cell>
          <cell r="L209">
            <v>0</v>
          </cell>
          <cell r="M209">
            <v>11685</v>
          </cell>
          <cell r="N209">
            <v>35055</v>
          </cell>
          <cell r="O209" t="str">
            <v>제305호표</v>
          </cell>
        </row>
        <row r="210">
          <cell r="B210">
            <v>307</v>
          </cell>
          <cell r="C210" t="str">
            <v>전선관(노출)</v>
          </cell>
          <cell r="D210" t="str">
            <v>FLEX 28C(고장력 방수형)</v>
          </cell>
          <cell r="E210">
            <v>9.5</v>
          </cell>
          <cell r="F210" t="str">
            <v>m</v>
          </cell>
          <cell r="G210">
            <v>1852</v>
          </cell>
          <cell r="H210">
            <v>17594</v>
          </cell>
          <cell r="I210">
            <v>17312</v>
          </cell>
          <cell r="J210">
            <v>164464</v>
          </cell>
          <cell r="K210">
            <v>0</v>
          </cell>
          <cell r="L210">
            <v>0</v>
          </cell>
          <cell r="M210">
            <v>19164</v>
          </cell>
          <cell r="N210">
            <v>182058</v>
          </cell>
          <cell r="O210" t="str">
            <v>제307호표</v>
          </cell>
        </row>
        <row r="211">
          <cell r="B211">
            <v>308</v>
          </cell>
          <cell r="C211" t="str">
            <v>전선관(노출)</v>
          </cell>
          <cell r="D211" t="str">
            <v>FLEX 36C(고장력 방수형)</v>
          </cell>
          <cell r="E211">
            <v>3</v>
          </cell>
          <cell r="F211" t="str">
            <v>m</v>
          </cell>
          <cell r="G211">
            <v>2873</v>
          </cell>
          <cell r="H211">
            <v>8619</v>
          </cell>
          <cell r="I211">
            <v>20919</v>
          </cell>
          <cell r="J211">
            <v>62757</v>
          </cell>
          <cell r="K211">
            <v>0</v>
          </cell>
          <cell r="L211">
            <v>0</v>
          </cell>
          <cell r="M211">
            <v>23792</v>
          </cell>
          <cell r="N211">
            <v>71376</v>
          </cell>
          <cell r="O211" t="str">
            <v>제308호표</v>
          </cell>
        </row>
        <row r="212">
          <cell r="B212" t="str">
            <v>전선관 커넥터FLEX 16C(방수형)</v>
          </cell>
          <cell r="C212" t="str">
            <v>전선관 커넥터</v>
          </cell>
          <cell r="D212" t="str">
            <v>FLEX 16C(방수형)</v>
          </cell>
          <cell r="E212">
            <v>4</v>
          </cell>
          <cell r="F212" t="str">
            <v>EA</v>
          </cell>
          <cell r="G212">
            <v>567</v>
          </cell>
          <cell r="H212">
            <v>2268</v>
          </cell>
          <cell r="J212">
            <v>0</v>
          </cell>
          <cell r="L212">
            <v>0</v>
          </cell>
          <cell r="M212">
            <v>567</v>
          </cell>
          <cell r="N212">
            <v>2268</v>
          </cell>
        </row>
        <row r="213">
          <cell r="B213" t="str">
            <v>전선관 커넥터FLEX 28C(방수형)</v>
          </cell>
          <cell r="C213" t="str">
            <v>전선관 커넥터</v>
          </cell>
          <cell r="D213" t="str">
            <v>FLEX 28C(방수형)</v>
          </cell>
          <cell r="E213">
            <v>4</v>
          </cell>
          <cell r="F213" t="str">
            <v>EA</v>
          </cell>
          <cell r="G213">
            <v>1000</v>
          </cell>
          <cell r="H213">
            <v>4000</v>
          </cell>
          <cell r="J213">
            <v>0</v>
          </cell>
          <cell r="L213">
            <v>0</v>
          </cell>
          <cell r="M213">
            <v>1000</v>
          </cell>
          <cell r="N213">
            <v>4000</v>
          </cell>
        </row>
        <row r="214">
          <cell r="B214" t="str">
            <v>전선관 커넥터FLEX 36C(방수형)</v>
          </cell>
          <cell r="C214" t="str">
            <v>전선관 커넥터</v>
          </cell>
          <cell r="D214" t="str">
            <v>FLEX 36C(방수형)</v>
          </cell>
          <cell r="E214">
            <v>2</v>
          </cell>
          <cell r="F214" t="str">
            <v>EA</v>
          </cell>
          <cell r="G214">
            <v>1300</v>
          </cell>
          <cell r="H214">
            <v>2600</v>
          </cell>
          <cell r="J214">
            <v>0</v>
          </cell>
          <cell r="L214">
            <v>0</v>
          </cell>
          <cell r="M214">
            <v>1300</v>
          </cell>
          <cell r="N214">
            <v>2600</v>
          </cell>
        </row>
        <row r="215">
          <cell r="B215">
            <v>320</v>
          </cell>
          <cell r="C215" t="str">
            <v>전원케이블 포설</v>
          </cell>
          <cell r="D215" t="str">
            <v>F-CV 2.5sq x 2C x 1열</v>
          </cell>
          <cell r="E215">
            <v>2</v>
          </cell>
          <cell r="F215" t="str">
            <v>m</v>
          </cell>
          <cell r="G215">
            <v>1026</v>
          </cell>
          <cell r="H215">
            <v>2052</v>
          </cell>
          <cell r="I215">
            <v>3130</v>
          </cell>
          <cell r="J215">
            <v>6260</v>
          </cell>
          <cell r="K215">
            <v>0</v>
          </cell>
          <cell r="L215">
            <v>0</v>
          </cell>
          <cell r="M215">
            <v>4156</v>
          </cell>
          <cell r="N215">
            <v>8312</v>
          </cell>
          <cell r="O215" t="str">
            <v>제320호표</v>
          </cell>
        </row>
        <row r="216">
          <cell r="B216">
            <v>323</v>
          </cell>
          <cell r="C216" t="str">
            <v>전원케이블 포설</v>
          </cell>
          <cell r="D216" t="str">
            <v>F-CV 4sq x 2C x 1열</v>
          </cell>
          <cell r="E216">
            <v>10</v>
          </cell>
          <cell r="F216" t="str">
            <v>m</v>
          </cell>
          <cell r="G216">
            <v>1321</v>
          </cell>
          <cell r="H216">
            <v>13210</v>
          </cell>
          <cell r="I216">
            <v>3577</v>
          </cell>
          <cell r="J216">
            <v>35770</v>
          </cell>
          <cell r="K216">
            <v>0</v>
          </cell>
          <cell r="L216">
            <v>0</v>
          </cell>
          <cell r="M216">
            <v>4898</v>
          </cell>
          <cell r="N216">
            <v>48980</v>
          </cell>
          <cell r="O216" t="str">
            <v>제323호표</v>
          </cell>
        </row>
        <row r="217">
          <cell r="B217">
            <v>326</v>
          </cell>
          <cell r="C217" t="str">
            <v>전원케이블 포설</v>
          </cell>
          <cell r="D217" t="str">
            <v>VCT 1.5sq x 2C x 3열</v>
          </cell>
          <cell r="E217">
            <v>5</v>
          </cell>
          <cell r="F217" t="str">
            <v>m</v>
          </cell>
          <cell r="G217">
            <v>2253</v>
          </cell>
          <cell r="H217">
            <v>11265</v>
          </cell>
          <cell r="I217">
            <v>8138</v>
          </cell>
          <cell r="J217">
            <v>40690</v>
          </cell>
          <cell r="K217">
            <v>0</v>
          </cell>
          <cell r="L217">
            <v>0</v>
          </cell>
          <cell r="M217">
            <v>10391</v>
          </cell>
          <cell r="N217">
            <v>51955</v>
          </cell>
          <cell r="O217" t="str">
            <v>제326호표</v>
          </cell>
        </row>
        <row r="218">
          <cell r="B218">
            <v>329</v>
          </cell>
          <cell r="C218" t="str">
            <v>스피커케이블</v>
          </cell>
          <cell r="D218" t="str">
            <v>SW 2300</v>
          </cell>
          <cell r="E218">
            <v>2</v>
          </cell>
          <cell r="F218" t="str">
            <v>m</v>
          </cell>
          <cell r="G218">
            <v>1627</v>
          </cell>
          <cell r="H218">
            <v>3254</v>
          </cell>
          <cell r="I218">
            <v>2805</v>
          </cell>
          <cell r="J218">
            <v>5610</v>
          </cell>
          <cell r="K218">
            <v>0</v>
          </cell>
          <cell r="L218">
            <v>0</v>
          </cell>
          <cell r="M218">
            <v>4432</v>
          </cell>
          <cell r="N218">
            <v>8864</v>
          </cell>
          <cell r="O218" t="str">
            <v>제329호표</v>
          </cell>
        </row>
        <row r="219">
          <cell r="B219">
            <v>330</v>
          </cell>
          <cell r="C219" t="str">
            <v>LAN 케이블 포설</v>
          </cell>
          <cell r="D219" t="str">
            <v>UTP Cat 6 4P x 1열</v>
          </cell>
          <cell r="E219">
            <v>6.5</v>
          </cell>
          <cell r="F219" t="str">
            <v>m</v>
          </cell>
          <cell r="G219">
            <v>584</v>
          </cell>
          <cell r="H219">
            <v>3796</v>
          </cell>
          <cell r="I219">
            <v>4714</v>
          </cell>
          <cell r="J219">
            <v>30641</v>
          </cell>
          <cell r="K219">
            <v>0</v>
          </cell>
          <cell r="L219">
            <v>0</v>
          </cell>
          <cell r="M219">
            <v>5298</v>
          </cell>
          <cell r="N219">
            <v>34437</v>
          </cell>
          <cell r="O219" t="str">
            <v>제330호표</v>
          </cell>
        </row>
        <row r="220">
          <cell r="B220">
            <v>332</v>
          </cell>
          <cell r="C220" t="str">
            <v>LAN 케이블 포설</v>
          </cell>
          <cell r="D220" t="str">
            <v>UTP Cat 6 4P x 3열</v>
          </cell>
          <cell r="E220">
            <v>5</v>
          </cell>
          <cell r="F220" t="str">
            <v>m</v>
          </cell>
          <cell r="G220">
            <v>1699</v>
          </cell>
          <cell r="H220">
            <v>8495</v>
          </cell>
          <cell r="I220">
            <v>12256</v>
          </cell>
          <cell r="J220">
            <v>61280</v>
          </cell>
          <cell r="K220">
            <v>0</v>
          </cell>
          <cell r="L220">
            <v>0</v>
          </cell>
          <cell r="M220">
            <v>13955</v>
          </cell>
          <cell r="N220">
            <v>69775</v>
          </cell>
          <cell r="O220" t="str">
            <v>제332호표</v>
          </cell>
        </row>
        <row r="221">
          <cell r="B221">
            <v>342</v>
          </cell>
          <cell r="C221" t="str">
            <v>접지용 비닐 절연전선</v>
          </cell>
          <cell r="D221" t="str">
            <v>F-GV 4㎟</v>
          </cell>
          <cell r="E221">
            <v>4.5</v>
          </cell>
          <cell r="F221" t="str">
            <v>m</v>
          </cell>
          <cell r="G221">
            <v>581</v>
          </cell>
          <cell r="H221">
            <v>2614</v>
          </cell>
          <cell r="I221">
            <v>1273</v>
          </cell>
          <cell r="J221">
            <v>5728</v>
          </cell>
          <cell r="K221">
            <v>0</v>
          </cell>
          <cell r="L221">
            <v>0</v>
          </cell>
          <cell r="M221">
            <v>1853.7777777777778</v>
          </cell>
          <cell r="N221">
            <v>8342</v>
          </cell>
          <cell r="O221" t="str">
            <v>제342호표</v>
          </cell>
        </row>
        <row r="222">
          <cell r="B222">
            <v>343</v>
          </cell>
          <cell r="C222" t="str">
            <v>접지동봉(2본)</v>
          </cell>
          <cell r="D222" t="str">
            <v>Ø14 x 1000mm x 2EA</v>
          </cell>
          <cell r="E222">
            <v>1</v>
          </cell>
          <cell r="F222" t="str">
            <v>개소</v>
          </cell>
          <cell r="G222">
            <v>13223</v>
          </cell>
          <cell r="H222">
            <v>13223</v>
          </cell>
          <cell r="I222">
            <v>60772</v>
          </cell>
          <cell r="J222">
            <v>60772</v>
          </cell>
          <cell r="K222">
            <v>0</v>
          </cell>
          <cell r="L222">
            <v>0</v>
          </cell>
          <cell r="M222">
            <v>73995</v>
          </cell>
          <cell r="N222">
            <v>73995</v>
          </cell>
          <cell r="O222" t="str">
            <v>제343호표</v>
          </cell>
        </row>
        <row r="223">
          <cell r="B223" t="str">
            <v>필름밴드1,500mm</v>
          </cell>
          <cell r="C223" t="str">
            <v>필름밴드</v>
          </cell>
          <cell r="D223" t="str">
            <v>1,500mm</v>
          </cell>
          <cell r="E223">
            <v>10</v>
          </cell>
          <cell r="F223" t="str">
            <v>개</v>
          </cell>
          <cell r="G223">
            <v>2400</v>
          </cell>
          <cell r="H223">
            <v>24000</v>
          </cell>
          <cell r="J223">
            <v>0</v>
          </cell>
          <cell r="L223">
            <v>0</v>
          </cell>
          <cell r="M223">
            <v>2400</v>
          </cell>
          <cell r="N223">
            <v>24000</v>
          </cell>
        </row>
        <row r="234">
          <cell r="B234">
            <v>3005</v>
          </cell>
          <cell r="D234" t="str">
            <v>계</v>
          </cell>
          <cell r="H234">
            <v>1921043</v>
          </cell>
          <cell r="J234">
            <v>1272362</v>
          </cell>
          <cell r="L234">
            <v>0</v>
          </cell>
          <cell r="N234">
            <v>3193405</v>
          </cell>
        </row>
        <row r="235">
          <cell r="B235">
            <v>2006</v>
          </cell>
          <cell r="C235" t="str">
            <v>2.6 진안동 899</v>
          </cell>
        </row>
        <row r="236">
          <cell r="B236">
            <v>105</v>
          </cell>
          <cell r="C236" t="str">
            <v>스피드 돔 카메라 고정용 브래킷 설치</v>
          </cell>
          <cell r="D236" t="str">
            <v>제작사양</v>
          </cell>
          <cell r="E236">
            <v>1</v>
          </cell>
          <cell r="F236" t="str">
            <v>EA</v>
          </cell>
          <cell r="G236">
            <v>51213</v>
          </cell>
          <cell r="H236">
            <v>51213</v>
          </cell>
          <cell r="I236">
            <v>40461</v>
          </cell>
          <cell r="J236">
            <v>40461</v>
          </cell>
          <cell r="K236">
            <v>0</v>
          </cell>
          <cell r="L236">
            <v>0</v>
          </cell>
          <cell r="M236">
            <v>91674</v>
          </cell>
          <cell r="N236">
            <v>91674</v>
          </cell>
          <cell r="O236" t="str">
            <v>제105호표</v>
          </cell>
        </row>
        <row r="237">
          <cell r="B237">
            <v>107</v>
          </cell>
          <cell r="C237" t="str">
            <v>고정형 카메라 브래킷 설치</v>
          </cell>
          <cell r="D237" t="str">
            <v>제작사양</v>
          </cell>
          <cell r="E237">
            <v>1</v>
          </cell>
          <cell r="F237" t="str">
            <v>EA</v>
          </cell>
          <cell r="G237">
            <v>81213</v>
          </cell>
          <cell r="H237">
            <v>81213</v>
          </cell>
          <cell r="I237">
            <v>40461</v>
          </cell>
          <cell r="J237">
            <v>40461</v>
          </cell>
          <cell r="K237">
            <v>0</v>
          </cell>
          <cell r="L237">
            <v>0</v>
          </cell>
          <cell r="M237">
            <v>121674</v>
          </cell>
          <cell r="N237">
            <v>121674</v>
          </cell>
          <cell r="O237" t="str">
            <v>제107호표</v>
          </cell>
        </row>
        <row r="238">
          <cell r="B238">
            <v>108</v>
          </cell>
          <cell r="C238" t="str">
            <v>스피커 설치</v>
          </cell>
          <cell r="D238" t="str">
            <v>20W, 8Ω</v>
          </cell>
          <cell r="E238">
            <v>1</v>
          </cell>
          <cell r="F238" t="str">
            <v>개</v>
          </cell>
          <cell r="G238">
            <v>101213</v>
          </cell>
          <cell r="H238">
            <v>101213</v>
          </cell>
          <cell r="I238">
            <v>40461</v>
          </cell>
          <cell r="J238">
            <v>40461</v>
          </cell>
          <cell r="K238">
            <v>0</v>
          </cell>
          <cell r="M238">
            <v>141674</v>
          </cell>
          <cell r="N238">
            <v>141674</v>
          </cell>
          <cell r="O238" t="str">
            <v>제108호표</v>
          </cell>
        </row>
        <row r="239">
          <cell r="B239">
            <v>109</v>
          </cell>
          <cell r="C239" t="str">
            <v>경광등 설치</v>
          </cell>
          <cell r="D239" t="str">
            <v>크세논램프 5W, ABS</v>
          </cell>
          <cell r="E239">
            <v>1</v>
          </cell>
          <cell r="F239" t="str">
            <v>개</v>
          </cell>
          <cell r="G239">
            <v>50300</v>
          </cell>
          <cell r="H239">
            <v>50300</v>
          </cell>
          <cell r="I239">
            <v>10018</v>
          </cell>
          <cell r="J239">
            <v>10018</v>
          </cell>
          <cell r="K239">
            <v>0</v>
          </cell>
          <cell r="L239">
            <v>0</v>
          </cell>
          <cell r="M239">
            <v>60318</v>
          </cell>
          <cell r="N239">
            <v>60318</v>
          </cell>
          <cell r="O239" t="str">
            <v>제109호표</v>
          </cell>
        </row>
        <row r="240">
          <cell r="B240">
            <v>110</v>
          </cell>
          <cell r="C240" t="str">
            <v>안내판 설치</v>
          </cell>
          <cell r="D240" t="str">
            <v>폴 or 부착대(ARM)부착형</v>
          </cell>
          <cell r="E240">
            <v>2</v>
          </cell>
          <cell r="F240" t="str">
            <v>개</v>
          </cell>
          <cell r="G240">
            <v>75910</v>
          </cell>
          <cell r="H240">
            <v>151820</v>
          </cell>
          <cell r="I240">
            <v>30345</v>
          </cell>
          <cell r="J240">
            <v>60690</v>
          </cell>
          <cell r="K240">
            <v>0</v>
          </cell>
          <cell r="L240">
            <v>0</v>
          </cell>
          <cell r="M240">
            <v>106255</v>
          </cell>
          <cell r="N240">
            <v>212510</v>
          </cell>
          <cell r="O240" t="str">
            <v>제110호표</v>
          </cell>
        </row>
        <row r="241">
          <cell r="B241">
            <v>111</v>
          </cell>
          <cell r="C241" t="str">
            <v>안내판(함체부착용) 설치</v>
          </cell>
          <cell r="D241" t="str">
            <v>접착식(400x350x3t)</v>
          </cell>
          <cell r="E241">
            <v>1</v>
          </cell>
          <cell r="F241" t="str">
            <v>EA</v>
          </cell>
          <cell r="G241">
            <v>50227</v>
          </cell>
          <cell r="H241">
            <v>50227</v>
          </cell>
          <cell r="I241">
            <v>7585</v>
          </cell>
          <cell r="J241">
            <v>7585</v>
          </cell>
          <cell r="K241">
            <v>0</v>
          </cell>
          <cell r="L241">
            <v>0</v>
          </cell>
          <cell r="M241">
            <v>57812</v>
          </cell>
          <cell r="N241">
            <v>57812</v>
          </cell>
          <cell r="O241" t="str">
            <v>제111호표</v>
          </cell>
        </row>
        <row r="242">
          <cell r="B242">
            <v>112</v>
          </cell>
          <cell r="C242" t="str">
            <v>계량기함 설치</v>
          </cell>
          <cell r="D242" t="str">
            <v>PVC</v>
          </cell>
          <cell r="E242">
            <v>1</v>
          </cell>
          <cell r="F242" t="str">
            <v>개</v>
          </cell>
          <cell r="G242">
            <v>13112</v>
          </cell>
          <cell r="H242">
            <v>13112</v>
          </cell>
          <cell r="I242">
            <v>22071</v>
          </cell>
          <cell r="J242">
            <v>22071</v>
          </cell>
          <cell r="K242">
            <v>0</v>
          </cell>
          <cell r="L242">
            <v>0</v>
          </cell>
          <cell r="M242">
            <v>35183</v>
          </cell>
          <cell r="N242">
            <v>35183</v>
          </cell>
          <cell r="O242" t="str">
            <v>제112호표</v>
          </cell>
        </row>
        <row r="243">
          <cell r="B243">
            <v>113</v>
          </cell>
          <cell r="C243" t="str">
            <v>함체(분체도장)</v>
          </cell>
          <cell r="D243" t="str">
            <v>SUS 400x700x370, 이중구조</v>
          </cell>
          <cell r="E243">
            <v>1</v>
          </cell>
          <cell r="F243" t="str">
            <v>EA</v>
          </cell>
          <cell r="G243">
            <v>850809</v>
          </cell>
          <cell r="H243">
            <v>850809</v>
          </cell>
          <cell r="I243">
            <v>26974</v>
          </cell>
          <cell r="J243">
            <v>26974</v>
          </cell>
          <cell r="K243">
            <v>0</v>
          </cell>
          <cell r="L243">
            <v>0</v>
          </cell>
          <cell r="M243">
            <v>877783</v>
          </cell>
          <cell r="N243">
            <v>877783</v>
          </cell>
          <cell r="O243" t="str">
            <v>제113호표</v>
          </cell>
        </row>
        <row r="244">
          <cell r="B244">
            <v>116</v>
          </cell>
          <cell r="C244" t="str">
            <v>F/O PATCH CORD</v>
          </cell>
          <cell r="D244" t="str">
            <v>SC to SC</v>
          </cell>
          <cell r="E244">
            <v>1</v>
          </cell>
          <cell r="F244" t="str">
            <v>EA</v>
          </cell>
          <cell r="G244">
            <v>48377</v>
          </cell>
          <cell r="H244">
            <v>48377</v>
          </cell>
          <cell r="I244">
            <v>12570</v>
          </cell>
          <cell r="J244">
            <v>12570</v>
          </cell>
          <cell r="K244">
            <v>0</v>
          </cell>
          <cell r="L244">
            <v>0</v>
          </cell>
          <cell r="M244">
            <v>60947</v>
          </cell>
          <cell r="N244">
            <v>60947</v>
          </cell>
          <cell r="O244" t="str">
            <v>제116호표</v>
          </cell>
        </row>
        <row r="245">
          <cell r="B245">
            <v>120</v>
          </cell>
          <cell r="C245" t="str">
            <v>누전차단기 설치</v>
          </cell>
          <cell r="D245" t="str">
            <v>ELB 2P 30/20AT</v>
          </cell>
          <cell r="E245">
            <v>1</v>
          </cell>
          <cell r="F245" t="str">
            <v>EA</v>
          </cell>
          <cell r="G245">
            <v>14346</v>
          </cell>
          <cell r="H245">
            <v>14346</v>
          </cell>
          <cell r="I245">
            <v>28226</v>
          </cell>
          <cell r="J245">
            <v>28226</v>
          </cell>
          <cell r="K245">
            <v>0</v>
          </cell>
          <cell r="L245">
            <v>0</v>
          </cell>
          <cell r="M245">
            <v>42572</v>
          </cell>
          <cell r="N245">
            <v>42572</v>
          </cell>
          <cell r="O245" t="str">
            <v>제120호표</v>
          </cell>
        </row>
        <row r="246">
          <cell r="B246">
            <v>121</v>
          </cell>
          <cell r="C246" t="str">
            <v>써지보호기(전원) 설치</v>
          </cell>
          <cell r="D246" t="str">
            <v>40KA</v>
          </cell>
          <cell r="E246">
            <v>1</v>
          </cell>
          <cell r="F246" t="str">
            <v>EA</v>
          </cell>
          <cell r="G246">
            <v>91154</v>
          </cell>
          <cell r="H246">
            <v>91154</v>
          </cell>
          <cell r="I246">
            <v>38471</v>
          </cell>
          <cell r="J246">
            <v>38471</v>
          </cell>
          <cell r="K246">
            <v>0</v>
          </cell>
          <cell r="L246">
            <v>0</v>
          </cell>
          <cell r="M246">
            <v>129625</v>
          </cell>
          <cell r="N246">
            <v>129625</v>
          </cell>
          <cell r="O246" t="str">
            <v>제121호표</v>
          </cell>
        </row>
        <row r="247">
          <cell r="B247">
            <v>122</v>
          </cell>
          <cell r="C247" t="str">
            <v>써지보호기(데이터) 설치</v>
          </cell>
          <cell r="D247" t="str">
            <v>12V, 25VPK</v>
          </cell>
          <cell r="E247">
            <v>1</v>
          </cell>
          <cell r="F247" t="str">
            <v>EA</v>
          </cell>
          <cell r="G247">
            <v>150880</v>
          </cell>
          <cell r="H247">
            <v>150880</v>
          </cell>
          <cell r="I247">
            <v>29359</v>
          </cell>
          <cell r="J247">
            <v>29359</v>
          </cell>
          <cell r="K247">
            <v>0</v>
          </cell>
          <cell r="L247">
            <v>0</v>
          </cell>
          <cell r="M247">
            <v>180239</v>
          </cell>
          <cell r="N247">
            <v>180239</v>
          </cell>
          <cell r="O247" t="str">
            <v>제122호표</v>
          </cell>
        </row>
        <row r="248">
          <cell r="B248" t="str">
            <v>멀티콘센트접지6구</v>
          </cell>
          <cell r="C248" t="str">
            <v>멀티콘센트</v>
          </cell>
          <cell r="D248" t="str">
            <v>접지6구</v>
          </cell>
          <cell r="E248">
            <v>2</v>
          </cell>
          <cell r="F248" t="str">
            <v>EA</v>
          </cell>
          <cell r="G248">
            <v>6800</v>
          </cell>
          <cell r="H248">
            <v>13600</v>
          </cell>
          <cell r="J248">
            <v>0</v>
          </cell>
          <cell r="L248">
            <v>0</v>
          </cell>
          <cell r="M248">
            <v>6800</v>
          </cell>
          <cell r="N248">
            <v>13600</v>
          </cell>
        </row>
        <row r="249">
          <cell r="B249" t="str">
            <v>멀티콘센트접지2구</v>
          </cell>
          <cell r="C249" t="str">
            <v>멀티콘센트</v>
          </cell>
          <cell r="D249" t="str">
            <v>접지2구</v>
          </cell>
          <cell r="E249">
            <v>1</v>
          </cell>
          <cell r="F249" t="str">
            <v>EA</v>
          </cell>
          <cell r="G249">
            <v>4900</v>
          </cell>
          <cell r="H249">
            <v>4900</v>
          </cell>
          <cell r="J249">
            <v>0</v>
          </cell>
          <cell r="L249">
            <v>0</v>
          </cell>
          <cell r="M249">
            <v>4900</v>
          </cell>
          <cell r="N249">
            <v>4900</v>
          </cell>
        </row>
        <row r="250">
          <cell r="B250">
            <v>208</v>
          </cell>
          <cell r="C250" t="str">
            <v>CCTV POLE 설치(투스콘)</v>
          </cell>
          <cell r="D250" t="str">
            <v>6M, Ø165, 분체도장</v>
          </cell>
          <cell r="E250">
            <v>1</v>
          </cell>
          <cell r="F250" t="str">
            <v>EA</v>
          </cell>
          <cell r="G250">
            <v>1109675</v>
          </cell>
          <cell r="H250">
            <v>1109675</v>
          </cell>
          <cell r="I250">
            <v>322509</v>
          </cell>
          <cell r="J250">
            <v>322509</v>
          </cell>
          <cell r="K250">
            <v>0</v>
          </cell>
          <cell r="L250">
            <v>0</v>
          </cell>
          <cell r="M250">
            <v>1432184</v>
          </cell>
          <cell r="N250">
            <v>1432184</v>
          </cell>
          <cell r="O250" t="str">
            <v>제208호표</v>
          </cell>
        </row>
        <row r="251">
          <cell r="B251">
            <v>224</v>
          </cell>
          <cell r="C251" t="str">
            <v>부착대(ARM)설치(도로)</v>
          </cell>
          <cell r="D251" t="str">
            <v>4M, Ø76, 분체도장</v>
          </cell>
          <cell r="E251">
            <v>1</v>
          </cell>
          <cell r="F251" t="str">
            <v>EA</v>
          </cell>
          <cell r="G251">
            <v>245290</v>
          </cell>
          <cell r="H251">
            <v>245290</v>
          </cell>
          <cell r="I251">
            <v>235406</v>
          </cell>
          <cell r="J251">
            <v>235406</v>
          </cell>
          <cell r="K251">
            <v>0</v>
          </cell>
          <cell r="L251">
            <v>0</v>
          </cell>
          <cell r="M251">
            <v>480696</v>
          </cell>
          <cell r="N251">
            <v>480696</v>
          </cell>
          <cell r="O251" t="str">
            <v>제224호표</v>
          </cell>
        </row>
        <row r="252">
          <cell r="B252">
            <v>247</v>
          </cell>
          <cell r="C252" t="str">
            <v>와이어로프 설치</v>
          </cell>
          <cell r="D252" t="str">
            <v>ARM 4M</v>
          </cell>
          <cell r="E252">
            <v>1</v>
          </cell>
          <cell r="F252" t="str">
            <v>식</v>
          </cell>
          <cell r="G252">
            <v>13588</v>
          </cell>
          <cell r="H252">
            <v>13588</v>
          </cell>
          <cell r="I252">
            <v>66149</v>
          </cell>
          <cell r="J252">
            <v>66149</v>
          </cell>
          <cell r="K252">
            <v>0</v>
          </cell>
          <cell r="L252">
            <v>0</v>
          </cell>
          <cell r="M252">
            <v>79737</v>
          </cell>
          <cell r="N252">
            <v>79737</v>
          </cell>
          <cell r="O252" t="str">
            <v>제247호표</v>
          </cell>
        </row>
        <row r="253">
          <cell r="B253">
            <v>253</v>
          </cell>
          <cell r="C253" t="str">
            <v>CCTV POLE 기성기초 설치</v>
          </cell>
          <cell r="D253" t="str">
            <v>1,000 x 1,000 x 1,100(투스콘)</v>
          </cell>
          <cell r="E253">
            <v>1</v>
          </cell>
          <cell r="F253" t="str">
            <v>개소</v>
          </cell>
          <cell r="G253">
            <v>241386</v>
          </cell>
          <cell r="H253">
            <v>241386</v>
          </cell>
          <cell r="I253">
            <v>53391</v>
          </cell>
          <cell r="J253">
            <v>53391</v>
          </cell>
          <cell r="K253">
            <v>1221</v>
          </cell>
          <cell r="L253">
            <v>1221</v>
          </cell>
          <cell r="M253">
            <v>295998</v>
          </cell>
          <cell r="N253">
            <v>295998</v>
          </cell>
          <cell r="O253" t="str">
            <v>제253호표</v>
          </cell>
        </row>
        <row r="254">
          <cell r="B254">
            <v>320</v>
          </cell>
          <cell r="C254" t="str">
            <v>전원케이블 포설</v>
          </cell>
          <cell r="D254" t="str">
            <v>F-CV 2.5sq x 2C x 1열</v>
          </cell>
          <cell r="E254">
            <v>2</v>
          </cell>
          <cell r="F254" t="str">
            <v>m</v>
          </cell>
          <cell r="G254">
            <v>1026</v>
          </cell>
          <cell r="H254">
            <v>2052</v>
          </cell>
          <cell r="I254">
            <v>3130</v>
          </cell>
          <cell r="J254">
            <v>6260</v>
          </cell>
          <cell r="K254">
            <v>0</v>
          </cell>
          <cell r="L254">
            <v>0</v>
          </cell>
          <cell r="M254">
            <v>4156</v>
          </cell>
          <cell r="N254">
            <v>8312</v>
          </cell>
          <cell r="O254" t="str">
            <v>제320호표</v>
          </cell>
        </row>
        <row r="255">
          <cell r="B255">
            <v>323</v>
          </cell>
          <cell r="C255" t="str">
            <v>전원케이블 포설</v>
          </cell>
          <cell r="D255" t="str">
            <v>F-CV 4sq x 2C x 1열</v>
          </cell>
          <cell r="E255">
            <v>5.5</v>
          </cell>
          <cell r="F255" t="str">
            <v>m</v>
          </cell>
          <cell r="G255">
            <v>1321</v>
          </cell>
          <cell r="H255">
            <v>7265</v>
          </cell>
          <cell r="I255">
            <v>3577</v>
          </cell>
          <cell r="J255">
            <v>19673</v>
          </cell>
          <cell r="K255">
            <v>0</v>
          </cell>
          <cell r="L255">
            <v>0</v>
          </cell>
          <cell r="M255">
            <v>4897.818181818182</v>
          </cell>
          <cell r="N255">
            <v>26938</v>
          </cell>
          <cell r="O255" t="str">
            <v>제323호표</v>
          </cell>
        </row>
        <row r="256">
          <cell r="B256">
            <v>328</v>
          </cell>
          <cell r="C256" t="str">
            <v>전원케이블 포설</v>
          </cell>
          <cell r="D256" t="str">
            <v>VCT 1.5sq x 2C x 5열</v>
          </cell>
          <cell r="E256">
            <v>7</v>
          </cell>
          <cell r="F256" t="str">
            <v>m</v>
          </cell>
          <cell r="G256">
            <v>3742</v>
          </cell>
          <cell r="H256">
            <v>26194</v>
          </cell>
          <cell r="I256">
            <v>13146</v>
          </cell>
          <cell r="J256">
            <v>92022</v>
          </cell>
          <cell r="K256">
            <v>0</v>
          </cell>
          <cell r="L256">
            <v>0</v>
          </cell>
          <cell r="M256">
            <v>16888</v>
          </cell>
          <cell r="N256">
            <v>118216</v>
          </cell>
          <cell r="O256" t="str">
            <v>제328호표</v>
          </cell>
        </row>
        <row r="257">
          <cell r="B257">
            <v>329</v>
          </cell>
          <cell r="C257" t="str">
            <v>스피커케이블</v>
          </cell>
          <cell r="D257" t="str">
            <v>SW 2300</v>
          </cell>
          <cell r="E257">
            <v>2</v>
          </cell>
          <cell r="F257" t="str">
            <v>m</v>
          </cell>
          <cell r="G257">
            <v>1627</v>
          </cell>
          <cell r="H257">
            <v>3254</v>
          </cell>
          <cell r="I257">
            <v>2805</v>
          </cell>
          <cell r="J257">
            <v>5610</v>
          </cell>
          <cell r="K257">
            <v>0</v>
          </cell>
          <cell r="L257">
            <v>0</v>
          </cell>
          <cell r="M257">
            <v>4432</v>
          </cell>
          <cell r="N257">
            <v>8864</v>
          </cell>
          <cell r="O257" t="str">
            <v>제329호표</v>
          </cell>
        </row>
        <row r="258">
          <cell r="B258">
            <v>330</v>
          </cell>
          <cell r="C258" t="str">
            <v>LAN 케이블 포설</v>
          </cell>
          <cell r="D258" t="str">
            <v>UTP Cat 6 4P x 1열</v>
          </cell>
          <cell r="E258">
            <v>6</v>
          </cell>
          <cell r="F258" t="str">
            <v>m</v>
          </cell>
          <cell r="G258">
            <v>584</v>
          </cell>
          <cell r="H258">
            <v>3504</v>
          </cell>
          <cell r="I258">
            <v>4714</v>
          </cell>
          <cell r="J258">
            <v>28284</v>
          </cell>
          <cell r="K258">
            <v>0</v>
          </cell>
          <cell r="L258">
            <v>0</v>
          </cell>
          <cell r="M258">
            <v>5298</v>
          </cell>
          <cell r="N258">
            <v>31788</v>
          </cell>
          <cell r="O258" t="str">
            <v>제330호표</v>
          </cell>
        </row>
        <row r="259">
          <cell r="B259">
            <v>334</v>
          </cell>
          <cell r="C259" t="str">
            <v>LAN 케이블 포설</v>
          </cell>
          <cell r="D259" t="str">
            <v>UTP Cat 6 4P x 5열</v>
          </cell>
          <cell r="E259">
            <v>7</v>
          </cell>
          <cell r="F259" t="str">
            <v>m</v>
          </cell>
          <cell r="G259">
            <v>2813</v>
          </cell>
          <cell r="H259">
            <v>19691</v>
          </cell>
          <cell r="I259">
            <v>19798</v>
          </cell>
          <cell r="J259">
            <v>138586</v>
          </cell>
          <cell r="K259">
            <v>0</v>
          </cell>
          <cell r="L259">
            <v>0</v>
          </cell>
          <cell r="M259">
            <v>22611</v>
          </cell>
          <cell r="N259">
            <v>158277</v>
          </cell>
          <cell r="O259" t="str">
            <v>제334호표</v>
          </cell>
        </row>
        <row r="260">
          <cell r="B260">
            <v>335</v>
          </cell>
          <cell r="C260" t="str">
            <v>광케이블(옥외) 포설</v>
          </cell>
          <cell r="D260" t="str">
            <v>SM 4C</v>
          </cell>
          <cell r="E260">
            <v>64</v>
          </cell>
          <cell r="F260" t="str">
            <v>m</v>
          </cell>
          <cell r="G260">
            <v>934</v>
          </cell>
          <cell r="H260">
            <v>59776</v>
          </cell>
          <cell r="I260">
            <v>5642</v>
          </cell>
          <cell r="J260">
            <v>361088</v>
          </cell>
          <cell r="K260">
            <v>0</v>
          </cell>
          <cell r="L260">
            <v>0</v>
          </cell>
          <cell r="M260">
            <v>6576</v>
          </cell>
          <cell r="N260">
            <v>420864</v>
          </cell>
          <cell r="O260" t="str">
            <v>제335호표</v>
          </cell>
        </row>
        <row r="261">
          <cell r="B261">
            <v>336</v>
          </cell>
          <cell r="C261" t="str">
            <v>광케이블 성단</v>
          </cell>
          <cell r="D261" t="str">
            <v>12 Core 이하</v>
          </cell>
          <cell r="E261">
            <v>8</v>
          </cell>
          <cell r="F261" t="str">
            <v>Core</v>
          </cell>
          <cell r="G261">
            <v>1978</v>
          </cell>
          <cell r="H261">
            <v>15824</v>
          </cell>
          <cell r="I261">
            <v>65952</v>
          </cell>
          <cell r="J261">
            <v>527616</v>
          </cell>
          <cell r="K261">
            <v>0</v>
          </cell>
          <cell r="L261">
            <v>0</v>
          </cell>
          <cell r="M261">
            <v>67930</v>
          </cell>
          <cell r="N261">
            <v>543440</v>
          </cell>
          <cell r="O261" t="str">
            <v>제336호표</v>
          </cell>
        </row>
        <row r="262">
          <cell r="B262">
            <v>337</v>
          </cell>
          <cell r="C262" t="str">
            <v>옥외용 비닐 절연전선 설치</v>
          </cell>
          <cell r="D262" t="str">
            <v>DV 2.6mm x 2C</v>
          </cell>
          <cell r="E262">
            <v>10</v>
          </cell>
          <cell r="F262" t="str">
            <v>m</v>
          </cell>
          <cell r="G262">
            <v>891</v>
          </cell>
          <cell r="H262">
            <v>8910</v>
          </cell>
          <cell r="I262">
            <v>966</v>
          </cell>
          <cell r="J262">
            <v>9660</v>
          </cell>
          <cell r="K262">
            <v>0</v>
          </cell>
          <cell r="L262">
            <v>0</v>
          </cell>
          <cell r="M262">
            <v>1857</v>
          </cell>
          <cell r="N262">
            <v>18570</v>
          </cell>
          <cell r="O262" t="str">
            <v>제337호표</v>
          </cell>
        </row>
        <row r="263">
          <cell r="B263">
            <v>339</v>
          </cell>
          <cell r="C263" t="str">
            <v>인류애자 설치</v>
          </cell>
          <cell r="D263" t="str">
            <v>대110x95</v>
          </cell>
          <cell r="E263">
            <v>6</v>
          </cell>
          <cell r="F263" t="str">
            <v>개</v>
          </cell>
          <cell r="G263">
            <v>1513</v>
          </cell>
          <cell r="H263">
            <v>9078</v>
          </cell>
          <cell r="I263">
            <v>6446</v>
          </cell>
          <cell r="J263">
            <v>38676</v>
          </cell>
          <cell r="K263">
            <v>0</v>
          </cell>
          <cell r="L263">
            <v>0</v>
          </cell>
          <cell r="M263">
            <v>7959</v>
          </cell>
          <cell r="N263">
            <v>47754</v>
          </cell>
          <cell r="O263" t="str">
            <v>제339호표</v>
          </cell>
        </row>
        <row r="264">
          <cell r="B264" t="str">
            <v>지선밴드2방3호</v>
          </cell>
          <cell r="C264" t="str">
            <v>지선밴드</v>
          </cell>
          <cell r="D264" t="str">
            <v>2방3호</v>
          </cell>
          <cell r="E264">
            <v>2</v>
          </cell>
          <cell r="F264" t="str">
            <v>EA</v>
          </cell>
          <cell r="G264">
            <v>6300</v>
          </cell>
          <cell r="H264">
            <v>12600</v>
          </cell>
          <cell r="J264">
            <v>0</v>
          </cell>
          <cell r="L264">
            <v>0</v>
          </cell>
          <cell r="M264">
            <v>6300</v>
          </cell>
          <cell r="N264">
            <v>12600</v>
          </cell>
        </row>
        <row r="265">
          <cell r="B265">
            <v>340</v>
          </cell>
          <cell r="C265" t="str">
            <v>조가선 설치</v>
          </cell>
          <cell r="D265">
            <v>0</v>
          </cell>
          <cell r="E265">
            <v>60</v>
          </cell>
          <cell r="F265" t="str">
            <v>m</v>
          </cell>
          <cell r="G265">
            <v>1421</v>
          </cell>
          <cell r="H265">
            <v>85260</v>
          </cell>
          <cell r="I265">
            <v>2044</v>
          </cell>
          <cell r="J265">
            <v>122640</v>
          </cell>
          <cell r="K265">
            <v>0</v>
          </cell>
          <cell r="L265">
            <v>0</v>
          </cell>
          <cell r="M265">
            <v>3465</v>
          </cell>
          <cell r="N265">
            <v>207900</v>
          </cell>
          <cell r="O265" t="str">
            <v>제340호표</v>
          </cell>
        </row>
        <row r="266">
          <cell r="B266">
            <v>342</v>
          </cell>
          <cell r="C266" t="str">
            <v>접지용 비닐 절연전선</v>
          </cell>
          <cell r="D266" t="str">
            <v>F-GV 4㎟</v>
          </cell>
          <cell r="E266">
            <v>6</v>
          </cell>
          <cell r="F266" t="str">
            <v>m</v>
          </cell>
          <cell r="G266">
            <v>581</v>
          </cell>
          <cell r="H266">
            <v>3486</v>
          </cell>
          <cell r="I266">
            <v>1273</v>
          </cell>
          <cell r="J266">
            <v>7638</v>
          </cell>
          <cell r="K266">
            <v>0</v>
          </cell>
          <cell r="L266">
            <v>0</v>
          </cell>
          <cell r="M266">
            <v>1854</v>
          </cell>
          <cell r="N266">
            <v>11124</v>
          </cell>
          <cell r="O266" t="str">
            <v>제342호표</v>
          </cell>
        </row>
        <row r="267">
          <cell r="B267">
            <v>343</v>
          </cell>
          <cell r="C267" t="str">
            <v>접지동봉(2본)</v>
          </cell>
          <cell r="D267" t="str">
            <v>Ø14 x 1000mm x 2EA</v>
          </cell>
          <cell r="E267">
            <v>1</v>
          </cell>
          <cell r="F267" t="str">
            <v>개소</v>
          </cell>
          <cell r="G267">
            <v>13223</v>
          </cell>
          <cell r="H267">
            <v>13223</v>
          </cell>
          <cell r="I267">
            <v>60772</v>
          </cell>
          <cell r="J267">
            <v>60772</v>
          </cell>
          <cell r="K267">
            <v>0</v>
          </cell>
          <cell r="L267">
            <v>0</v>
          </cell>
          <cell r="M267">
            <v>73995</v>
          </cell>
          <cell r="N267">
            <v>73995</v>
          </cell>
          <cell r="O267" t="str">
            <v>제343호표</v>
          </cell>
        </row>
        <row r="268">
          <cell r="B268" t="str">
            <v>불법광고물 부착방지시트현장설치도</v>
          </cell>
          <cell r="C268" t="str">
            <v>불법광고물 부착방지시트</v>
          </cell>
          <cell r="D268" t="str">
            <v>현장설치도</v>
          </cell>
          <cell r="E268">
            <v>1.2949999999999999</v>
          </cell>
          <cell r="F268" t="str">
            <v>㎡</v>
          </cell>
          <cell r="G268">
            <v>94480</v>
          </cell>
          <cell r="H268">
            <v>122351</v>
          </cell>
          <cell r="J268">
            <v>0</v>
          </cell>
          <cell r="L268">
            <v>0</v>
          </cell>
          <cell r="M268">
            <v>94479.536679536686</v>
          </cell>
          <cell r="N268">
            <v>122351</v>
          </cell>
        </row>
        <row r="280">
          <cell r="B280">
            <v>3006</v>
          </cell>
          <cell r="D280" t="str">
            <v>계</v>
          </cell>
          <cell r="H280">
            <v>3675571</v>
          </cell>
          <cell r="J280">
            <v>2453327</v>
          </cell>
          <cell r="L280">
            <v>1221</v>
          </cell>
          <cell r="N280">
            <v>6130119</v>
          </cell>
        </row>
        <row r="281">
          <cell r="B281">
            <v>2007</v>
          </cell>
          <cell r="C281" t="str">
            <v>2.7 반송동 132-7</v>
          </cell>
        </row>
        <row r="282">
          <cell r="B282">
            <v>101</v>
          </cell>
          <cell r="C282" t="str">
            <v>스피드 돔 카메라 이설설치</v>
          </cell>
          <cell r="D282" t="str">
            <v>2.0 Megapixel</v>
          </cell>
          <cell r="E282">
            <v>1</v>
          </cell>
          <cell r="F282" t="str">
            <v>EA</v>
          </cell>
          <cell r="G282">
            <v>0</v>
          </cell>
          <cell r="H282">
            <v>0</v>
          </cell>
          <cell r="I282">
            <v>233642</v>
          </cell>
          <cell r="J282">
            <v>233642</v>
          </cell>
          <cell r="K282">
            <v>0</v>
          </cell>
          <cell r="L282">
            <v>0</v>
          </cell>
          <cell r="M282">
            <v>233642</v>
          </cell>
          <cell r="N282">
            <v>233642</v>
          </cell>
          <cell r="O282" t="str">
            <v>제101호표</v>
          </cell>
        </row>
        <row r="283">
          <cell r="B283">
            <v>105</v>
          </cell>
          <cell r="C283" t="str">
            <v>스피드 돔 카메라 고정용 브래킷 설치</v>
          </cell>
          <cell r="D283" t="str">
            <v>제작사양</v>
          </cell>
          <cell r="E283">
            <v>1</v>
          </cell>
          <cell r="F283" t="str">
            <v>EA</v>
          </cell>
          <cell r="G283">
            <v>51213</v>
          </cell>
          <cell r="H283">
            <v>51213</v>
          </cell>
          <cell r="I283">
            <v>40461</v>
          </cell>
          <cell r="J283">
            <v>40461</v>
          </cell>
          <cell r="K283">
            <v>0</v>
          </cell>
          <cell r="L283">
            <v>0</v>
          </cell>
          <cell r="M283">
            <v>91674</v>
          </cell>
          <cell r="N283">
            <v>91674</v>
          </cell>
          <cell r="O283" t="str">
            <v>제105호표</v>
          </cell>
        </row>
        <row r="284">
          <cell r="B284">
            <v>107</v>
          </cell>
          <cell r="C284" t="str">
            <v>고정형 카메라 브래킷 설치</v>
          </cell>
          <cell r="D284" t="str">
            <v>제작사양</v>
          </cell>
          <cell r="E284">
            <v>2</v>
          </cell>
          <cell r="F284" t="str">
            <v>EA</v>
          </cell>
          <cell r="G284">
            <v>81213</v>
          </cell>
          <cell r="H284">
            <v>162426</v>
          </cell>
          <cell r="I284">
            <v>40461</v>
          </cell>
          <cell r="J284">
            <v>80922</v>
          </cell>
          <cell r="K284">
            <v>0</v>
          </cell>
          <cell r="L284">
            <v>0</v>
          </cell>
          <cell r="M284">
            <v>121674</v>
          </cell>
          <cell r="N284">
            <v>243348</v>
          </cell>
          <cell r="O284" t="str">
            <v>제107호표</v>
          </cell>
        </row>
        <row r="285">
          <cell r="B285">
            <v>108</v>
          </cell>
          <cell r="C285" t="str">
            <v>스피커 설치</v>
          </cell>
          <cell r="D285" t="str">
            <v>20W, 8Ω</v>
          </cell>
          <cell r="E285">
            <v>2</v>
          </cell>
          <cell r="F285" t="str">
            <v>개</v>
          </cell>
          <cell r="G285">
            <v>101213</v>
          </cell>
          <cell r="H285">
            <v>202426</v>
          </cell>
          <cell r="I285">
            <v>40461</v>
          </cell>
          <cell r="J285">
            <v>80922</v>
          </cell>
          <cell r="K285">
            <v>0</v>
          </cell>
          <cell r="L285">
            <v>0</v>
          </cell>
          <cell r="M285">
            <v>141674</v>
          </cell>
          <cell r="N285">
            <v>283348</v>
          </cell>
          <cell r="O285" t="str">
            <v>제108호표</v>
          </cell>
        </row>
        <row r="286">
          <cell r="B286">
            <v>109</v>
          </cell>
          <cell r="C286" t="str">
            <v>경광등 설치</v>
          </cell>
          <cell r="D286" t="str">
            <v>크세논램프 5W, ABS</v>
          </cell>
          <cell r="E286">
            <v>2</v>
          </cell>
          <cell r="F286" t="str">
            <v>개</v>
          </cell>
          <cell r="G286">
            <v>50300</v>
          </cell>
          <cell r="H286">
            <v>100600</v>
          </cell>
          <cell r="I286">
            <v>10018</v>
          </cell>
          <cell r="J286">
            <v>20036</v>
          </cell>
          <cell r="K286">
            <v>0</v>
          </cell>
          <cell r="L286">
            <v>0</v>
          </cell>
          <cell r="M286">
            <v>60318</v>
          </cell>
          <cell r="N286">
            <v>120636</v>
          </cell>
          <cell r="O286" t="str">
            <v>제109호표</v>
          </cell>
        </row>
        <row r="287">
          <cell r="B287">
            <v>110</v>
          </cell>
          <cell r="C287" t="str">
            <v>안내판 설치</v>
          </cell>
          <cell r="D287" t="str">
            <v>폴 or 부착대(ARM)부착형</v>
          </cell>
          <cell r="E287">
            <v>2</v>
          </cell>
          <cell r="F287" t="str">
            <v>개</v>
          </cell>
          <cell r="G287">
            <v>75910</v>
          </cell>
          <cell r="H287">
            <v>151820</v>
          </cell>
          <cell r="I287">
            <v>30345</v>
          </cell>
          <cell r="J287">
            <v>60690</v>
          </cell>
          <cell r="K287">
            <v>0</v>
          </cell>
          <cell r="L287">
            <v>0</v>
          </cell>
          <cell r="M287">
            <v>106255</v>
          </cell>
          <cell r="N287">
            <v>212510</v>
          </cell>
          <cell r="O287" t="str">
            <v>제110호표</v>
          </cell>
        </row>
        <row r="288">
          <cell r="B288">
            <v>111</v>
          </cell>
          <cell r="C288" t="str">
            <v>안내판(함체부착용) 설치</v>
          </cell>
          <cell r="D288" t="str">
            <v>접착식(400x350x3t)</v>
          </cell>
          <cell r="E288">
            <v>2</v>
          </cell>
          <cell r="F288" t="str">
            <v>EA</v>
          </cell>
          <cell r="G288">
            <v>50227</v>
          </cell>
          <cell r="H288">
            <v>100454</v>
          </cell>
          <cell r="I288">
            <v>7585</v>
          </cell>
          <cell r="J288">
            <v>15170</v>
          </cell>
          <cell r="K288">
            <v>0</v>
          </cell>
          <cell r="L288">
            <v>0</v>
          </cell>
          <cell r="M288">
            <v>57812</v>
          </cell>
          <cell r="N288">
            <v>115624</v>
          </cell>
          <cell r="O288" t="str">
            <v>제111호표</v>
          </cell>
        </row>
        <row r="289">
          <cell r="B289">
            <v>112</v>
          </cell>
          <cell r="C289" t="str">
            <v>계량기함 설치</v>
          </cell>
          <cell r="D289" t="str">
            <v>PVC</v>
          </cell>
          <cell r="E289">
            <v>1</v>
          </cell>
          <cell r="F289" t="str">
            <v>개</v>
          </cell>
          <cell r="G289">
            <v>13112</v>
          </cell>
          <cell r="H289">
            <v>13112</v>
          </cell>
          <cell r="I289">
            <v>22071</v>
          </cell>
          <cell r="J289">
            <v>22071</v>
          </cell>
          <cell r="K289">
            <v>0</v>
          </cell>
          <cell r="L289">
            <v>0</v>
          </cell>
          <cell r="M289">
            <v>35183</v>
          </cell>
          <cell r="N289">
            <v>35183</v>
          </cell>
          <cell r="O289" t="str">
            <v>제112호표</v>
          </cell>
        </row>
        <row r="290">
          <cell r="B290">
            <v>113</v>
          </cell>
          <cell r="C290" t="str">
            <v>함체(분체도장)</v>
          </cell>
          <cell r="D290" t="str">
            <v>SUS 400x700x370, 이중구조</v>
          </cell>
          <cell r="E290">
            <v>2</v>
          </cell>
          <cell r="F290" t="str">
            <v>EA</v>
          </cell>
          <cell r="G290">
            <v>850809</v>
          </cell>
          <cell r="H290">
            <v>1701618</v>
          </cell>
          <cell r="I290">
            <v>26974</v>
          </cell>
          <cell r="J290">
            <v>53948</v>
          </cell>
          <cell r="K290">
            <v>0</v>
          </cell>
          <cell r="L290">
            <v>0</v>
          </cell>
          <cell r="M290">
            <v>877783</v>
          </cell>
          <cell r="N290">
            <v>1755566</v>
          </cell>
          <cell r="O290" t="str">
            <v>제113호표</v>
          </cell>
        </row>
        <row r="291">
          <cell r="B291">
            <v>116</v>
          </cell>
          <cell r="C291" t="str">
            <v>F/O PATCH CORD</v>
          </cell>
          <cell r="D291" t="str">
            <v>SC to SC</v>
          </cell>
          <cell r="E291">
            <v>2</v>
          </cell>
          <cell r="F291" t="str">
            <v>EA</v>
          </cell>
          <cell r="G291">
            <v>48377</v>
          </cell>
          <cell r="H291">
            <v>96754</v>
          </cell>
          <cell r="I291">
            <v>12570</v>
          </cell>
          <cell r="J291">
            <v>25140</v>
          </cell>
          <cell r="K291">
            <v>0</v>
          </cell>
          <cell r="L291">
            <v>0</v>
          </cell>
          <cell r="M291">
            <v>60947</v>
          </cell>
          <cell r="N291">
            <v>121894</v>
          </cell>
          <cell r="O291" t="str">
            <v>제116호표</v>
          </cell>
        </row>
        <row r="292">
          <cell r="B292">
            <v>123</v>
          </cell>
          <cell r="C292" t="str">
            <v>함체 철거</v>
          </cell>
          <cell r="D292">
            <v>0</v>
          </cell>
          <cell r="E292">
            <v>1</v>
          </cell>
          <cell r="F292" t="str">
            <v>EA</v>
          </cell>
          <cell r="G292">
            <v>242</v>
          </cell>
          <cell r="H292">
            <v>242</v>
          </cell>
          <cell r="I292">
            <v>8092</v>
          </cell>
          <cell r="J292">
            <v>8092</v>
          </cell>
          <cell r="K292">
            <v>0</v>
          </cell>
          <cell r="L292">
            <v>0</v>
          </cell>
          <cell r="M292">
            <v>8334</v>
          </cell>
          <cell r="N292">
            <v>8334</v>
          </cell>
          <cell r="O292" t="str">
            <v>제123호표</v>
          </cell>
        </row>
        <row r="293">
          <cell r="B293">
            <v>120</v>
          </cell>
          <cell r="C293" t="str">
            <v>누전차단기 설치</v>
          </cell>
          <cell r="D293" t="str">
            <v>ELB 2P 30/20AT</v>
          </cell>
          <cell r="E293">
            <v>2</v>
          </cell>
          <cell r="F293" t="str">
            <v>EA</v>
          </cell>
          <cell r="G293">
            <v>14346</v>
          </cell>
          <cell r="H293">
            <v>28692</v>
          </cell>
          <cell r="I293">
            <v>28226</v>
          </cell>
          <cell r="J293">
            <v>56452</v>
          </cell>
          <cell r="K293">
            <v>0</v>
          </cell>
          <cell r="L293">
            <v>0</v>
          </cell>
          <cell r="M293">
            <v>42572</v>
          </cell>
          <cell r="N293">
            <v>85144</v>
          </cell>
          <cell r="O293" t="str">
            <v>제120호표</v>
          </cell>
        </row>
        <row r="294">
          <cell r="B294">
            <v>121</v>
          </cell>
          <cell r="C294" t="str">
            <v>써지보호기(전원) 설치</v>
          </cell>
          <cell r="D294" t="str">
            <v>40KA</v>
          </cell>
          <cell r="E294">
            <v>2</v>
          </cell>
          <cell r="F294" t="str">
            <v>EA</v>
          </cell>
          <cell r="G294">
            <v>91154</v>
          </cell>
          <cell r="H294">
            <v>182308</v>
          </cell>
          <cell r="I294">
            <v>38471</v>
          </cell>
          <cell r="J294">
            <v>76942</v>
          </cell>
          <cell r="K294">
            <v>0</v>
          </cell>
          <cell r="L294">
            <v>0</v>
          </cell>
          <cell r="M294">
            <v>129625</v>
          </cell>
          <cell r="N294">
            <v>259250</v>
          </cell>
          <cell r="O294" t="str">
            <v>제121호표</v>
          </cell>
        </row>
        <row r="295">
          <cell r="B295">
            <v>122</v>
          </cell>
          <cell r="C295" t="str">
            <v>써지보호기(데이터) 설치</v>
          </cell>
          <cell r="D295" t="str">
            <v>12V, 25VPK</v>
          </cell>
          <cell r="E295">
            <v>2</v>
          </cell>
          <cell r="F295" t="str">
            <v>EA</v>
          </cell>
          <cell r="G295">
            <v>150880</v>
          </cell>
          <cell r="H295">
            <v>301760</v>
          </cell>
          <cell r="I295">
            <v>29359</v>
          </cell>
          <cell r="J295">
            <v>58718</v>
          </cell>
          <cell r="K295">
            <v>0</v>
          </cell>
          <cell r="L295">
            <v>0</v>
          </cell>
          <cell r="M295">
            <v>180239</v>
          </cell>
          <cell r="N295">
            <v>360478</v>
          </cell>
          <cell r="O295" t="str">
            <v>제122호표</v>
          </cell>
        </row>
        <row r="296">
          <cell r="B296" t="str">
            <v>멀티콘센트접지6구</v>
          </cell>
          <cell r="C296" t="str">
            <v>멀티콘센트</v>
          </cell>
          <cell r="D296" t="str">
            <v>접지6구</v>
          </cell>
          <cell r="E296">
            <v>4</v>
          </cell>
          <cell r="F296" t="str">
            <v>EA</v>
          </cell>
          <cell r="G296">
            <v>6800</v>
          </cell>
          <cell r="H296">
            <v>27200</v>
          </cell>
          <cell r="J296">
            <v>0</v>
          </cell>
          <cell r="L296">
            <v>0</v>
          </cell>
          <cell r="M296">
            <v>6800</v>
          </cell>
          <cell r="N296">
            <v>27200</v>
          </cell>
        </row>
        <row r="297">
          <cell r="B297" t="str">
            <v>멀티콘센트접지2구</v>
          </cell>
          <cell r="C297" t="str">
            <v>멀티콘센트</v>
          </cell>
          <cell r="D297" t="str">
            <v>접지2구</v>
          </cell>
          <cell r="E297">
            <v>2</v>
          </cell>
          <cell r="F297" t="str">
            <v>EA</v>
          </cell>
          <cell r="G297">
            <v>4900</v>
          </cell>
          <cell r="H297">
            <v>9800</v>
          </cell>
          <cell r="J297">
            <v>0</v>
          </cell>
          <cell r="L297">
            <v>0</v>
          </cell>
          <cell r="M297">
            <v>4900</v>
          </cell>
          <cell r="N297">
            <v>9800</v>
          </cell>
        </row>
        <row r="298">
          <cell r="B298">
            <v>200</v>
          </cell>
          <cell r="C298" t="str">
            <v>CCTV POLE 설치(토사)</v>
          </cell>
          <cell r="D298" t="str">
            <v>4.5M, Ø165, 분체도장</v>
          </cell>
          <cell r="E298">
            <v>1</v>
          </cell>
          <cell r="F298" t="str">
            <v>EA</v>
          </cell>
          <cell r="G298">
            <v>908082</v>
          </cell>
          <cell r="H298">
            <v>908082</v>
          </cell>
          <cell r="I298">
            <v>269411</v>
          </cell>
          <cell r="J298">
            <v>269411</v>
          </cell>
          <cell r="K298">
            <v>0</v>
          </cell>
          <cell r="L298">
            <v>0</v>
          </cell>
          <cell r="M298">
            <v>1177493</v>
          </cell>
          <cell r="N298">
            <v>1177493</v>
          </cell>
          <cell r="O298" t="str">
            <v>제200호표</v>
          </cell>
        </row>
        <row r="299">
          <cell r="B299">
            <v>206</v>
          </cell>
          <cell r="C299" t="str">
            <v>CCTV POLE 설치(보도블럭)</v>
          </cell>
          <cell r="D299" t="str">
            <v>6M, Ø165, 분체도장</v>
          </cell>
          <cell r="E299">
            <v>1</v>
          </cell>
          <cell r="F299" t="str">
            <v>EA</v>
          </cell>
          <cell r="G299">
            <v>1109675</v>
          </cell>
          <cell r="H299">
            <v>1109675</v>
          </cell>
          <cell r="I299">
            <v>322509</v>
          </cell>
          <cell r="J299">
            <v>322509</v>
          </cell>
          <cell r="K299">
            <v>0</v>
          </cell>
          <cell r="L299">
            <v>0</v>
          </cell>
          <cell r="M299">
            <v>1432184</v>
          </cell>
          <cell r="N299">
            <v>1432184</v>
          </cell>
          <cell r="O299" t="str">
            <v>제206호표</v>
          </cell>
        </row>
        <row r="300">
          <cell r="B300">
            <v>214</v>
          </cell>
          <cell r="C300" t="str">
            <v>CCTV POLE 철거</v>
          </cell>
          <cell r="D300" t="str">
            <v>4M</v>
          </cell>
          <cell r="E300">
            <v>1</v>
          </cell>
          <cell r="F300" t="str">
            <v>EA</v>
          </cell>
          <cell r="G300">
            <v>-144276</v>
          </cell>
          <cell r="H300">
            <v>-144276</v>
          </cell>
          <cell r="I300">
            <v>80823</v>
          </cell>
          <cell r="J300">
            <v>80823</v>
          </cell>
          <cell r="K300">
            <v>0</v>
          </cell>
          <cell r="L300">
            <v>0</v>
          </cell>
          <cell r="M300">
            <v>-63453</v>
          </cell>
          <cell r="N300">
            <v>-63453</v>
          </cell>
          <cell r="O300" t="str">
            <v>제214호표</v>
          </cell>
        </row>
        <row r="301">
          <cell r="B301">
            <v>221</v>
          </cell>
          <cell r="C301" t="str">
            <v>부착대(ARM)설치(기타)</v>
          </cell>
          <cell r="D301" t="str">
            <v>3M, Ø76, 분체도장</v>
          </cell>
          <cell r="E301">
            <v>1</v>
          </cell>
          <cell r="F301" t="str">
            <v>EA</v>
          </cell>
          <cell r="G301">
            <v>235290</v>
          </cell>
          <cell r="H301">
            <v>235290</v>
          </cell>
          <cell r="I301">
            <v>176341</v>
          </cell>
          <cell r="J301">
            <v>176341</v>
          </cell>
          <cell r="K301">
            <v>0</v>
          </cell>
          <cell r="L301">
            <v>0</v>
          </cell>
          <cell r="M301">
            <v>411631</v>
          </cell>
          <cell r="N301">
            <v>411631</v>
          </cell>
          <cell r="O301" t="str">
            <v>제221호표</v>
          </cell>
        </row>
        <row r="302">
          <cell r="B302">
            <v>222</v>
          </cell>
          <cell r="C302" t="str">
            <v>부착대(ARM)설치(도로)</v>
          </cell>
          <cell r="D302" t="str">
            <v>3M, Ø76, 분체도장</v>
          </cell>
          <cell r="E302">
            <v>1</v>
          </cell>
          <cell r="F302" t="str">
            <v>EA</v>
          </cell>
          <cell r="G302">
            <v>235290</v>
          </cell>
          <cell r="H302">
            <v>235290</v>
          </cell>
          <cell r="I302">
            <v>235406</v>
          </cell>
          <cell r="J302">
            <v>235406</v>
          </cell>
          <cell r="K302">
            <v>0</v>
          </cell>
          <cell r="L302">
            <v>0</v>
          </cell>
          <cell r="M302">
            <v>470696</v>
          </cell>
          <cell r="N302">
            <v>470696</v>
          </cell>
          <cell r="O302" t="str">
            <v>제222호표</v>
          </cell>
        </row>
        <row r="303">
          <cell r="B303">
            <v>237</v>
          </cell>
          <cell r="C303" t="str">
            <v>부착대(ARM)철거</v>
          </cell>
          <cell r="D303" t="str">
            <v>1M</v>
          </cell>
          <cell r="E303">
            <v>1</v>
          </cell>
          <cell r="F303" t="str">
            <v>EA</v>
          </cell>
          <cell r="G303">
            <v>-3183</v>
          </cell>
          <cell r="H303">
            <v>-3183</v>
          </cell>
          <cell r="I303">
            <v>52902</v>
          </cell>
          <cell r="J303">
            <v>52902</v>
          </cell>
          <cell r="K303">
            <v>0</v>
          </cell>
          <cell r="L303">
            <v>0</v>
          </cell>
          <cell r="M303">
            <v>49719</v>
          </cell>
          <cell r="N303">
            <v>49719</v>
          </cell>
          <cell r="O303" t="str">
            <v>제237호표</v>
          </cell>
        </row>
        <row r="304">
          <cell r="B304">
            <v>246</v>
          </cell>
          <cell r="C304" t="str">
            <v>와이어로프 설치</v>
          </cell>
          <cell r="D304" t="str">
            <v>ARM 3M</v>
          </cell>
          <cell r="E304">
            <v>2</v>
          </cell>
          <cell r="F304" t="str">
            <v>식</v>
          </cell>
          <cell r="G304">
            <v>12197</v>
          </cell>
          <cell r="H304">
            <v>24394</v>
          </cell>
          <cell r="I304">
            <v>64103</v>
          </cell>
          <cell r="J304">
            <v>128206</v>
          </cell>
          <cell r="K304">
            <v>0</v>
          </cell>
          <cell r="L304">
            <v>0</v>
          </cell>
          <cell r="M304">
            <v>76300</v>
          </cell>
          <cell r="N304">
            <v>152600</v>
          </cell>
          <cell r="O304" t="str">
            <v>제246호표</v>
          </cell>
        </row>
        <row r="305">
          <cell r="B305">
            <v>249</v>
          </cell>
          <cell r="C305" t="str">
            <v>CCTV POLE 기성기초 설치</v>
          </cell>
          <cell r="D305" t="str">
            <v>1,000 x 1,000 x 1,100(토사)</v>
          </cell>
          <cell r="E305">
            <v>1</v>
          </cell>
          <cell r="F305" t="str">
            <v>개소</v>
          </cell>
          <cell r="G305">
            <v>230730</v>
          </cell>
          <cell r="H305">
            <v>230730</v>
          </cell>
          <cell r="I305">
            <v>43492</v>
          </cell>
          <cell r="J305">
            <v>43492</v>
          </cell>
          <cell r="K305">
            <v>531</v>
          </cell>
          <cell r="L305">
            <v>531</v>
          </cell>
          <cell r="M305">
            <v>274753</v>
          </cell>
          <cell r="N305">
            <v>274753</v>
          </cell>
          <cell r="O305" t="str">
            <v>제249호표</v>
          </cell>
        </row>
        <row r="306">
          <cell r="B306">
            <v>251</v>
          </cell>
          <cell r="C306" t="str">
            <v>CCTV POLE 기성기초 설치</v>
          </cell>
          <cell r="D306" t="str">
            <v>1,000 x 1,000 x 1,100(보도블럭 기존위치)</v>
          </cell>
          <cell r="E306">
            <v>1</v>
          </cell>
          <cell r="F306" t="str">
            <v>개소</v>
          </cell>
          <cell r="G306">
            <v>238394</v>
          </cell>
          <cell r="H306">
            <v>238394</v>
          </cell>
          <cell r="I306">
            <v>69498</v>
          </cell>
          <cell r="J306">
            <v>69498</v>
          </cell>
          <cell r="K306">
            <v>3541</v>
          </cell>
          <cell r="L306">
            <v>3541</v>
          </cell>
          <cell r="M306">
            <v>311433</v>
          </cell>
          <cell r="N306">
            <v>311433</v>
          </cell>
          <cell r="O306" t="str">
            <v>제251호표</v>
          </cell>
        </row>
        <row r="307">
          <cell r="B307">
            <v>256</v>
          </cell>
          <cell r="C307" t="str">
            <v>CCTV POLE 기초 철거</v>
          </cell>
          <cell r="D307" t="str">
            <v>800 x 1,000 x 1,000(보도블럭)</v>
          </cell>
          <cell r="E307">
            <v>1</v>
          </cell>
          <cell r="F307" t="str">
            <v>개소</v>
          </cell>
          <cell r="G307">
            <v>66689</v>
          </cell>
          <cell r="H307">
            <v>66689</v>
          </cell>
          <cell r="I307">
            <v>44817</v>
          </cell>
          <cell r="J307">
            <v>44817</v>
          </cell>
          <cell r="K307">
            <v>7591</v>
          </cell>
          <cell r="L307">
            <v>7591</v>
          </cell>
          <cell r="M307">
            <v>119097</v>
          </cell>
          <cell r="N307">
            <v>119097</v>
          </cell>
          <cell r="O307" t="str">
            <v>제256호표</v>
          </cell>
        </row>
        <row r="308">
          <cell r="B308">
            <v>301</v>
          </cell>
          <cell r="C308" t="str">
            <v>전선관(지중)</v>
          </cell>
          <cell r="D308" t="str">
            <v>PE 22C</v>
          </cell>
          <cell r="E308">
            <v>47</v>
          </cell>
          <cell r="F308" t="str">
            <v>m</v>
          </cell>
          <cell r="G308">
            <v>381</v>
          </cell>
          <cell r="H308">
            <v>17907</v>
          </cell>
          <cell r="I308">
            <v>3586</v>
          </cell>
          <cell r="J308">
            <v>168542</v>
          </cell>
          <cell r="K308">
            <v>0</v>
          </cell>
          <cell r="L308">
            <v>0</v>
          </cell>
          <cell r="M308">
            <v>3967</v>
          </cell>
          <cell r="N308">
            <v>186449</v>
          </cell>
          <cell r="O308" t="str">
            <v>제301호표</v>
          </cell>
        </row>
        <row r="309">
          <cell r="B309">
            <v>302</v>
          </cell>
          <cell r="C309" t="str">
            <v>전선관(지중)</v>
          </cell>
          <cell r="D309" t="str">
            <v>PE 28C</v>
          </cell>
          <cell r="E309">
            <v>47</v>
          </cell>
          <cell r="F309" t="str">
            <v>m</v>
          </cell>
          <cell r="G309">
            <v>517</v>
          </cell>
          <cell r="H309">
            <v>24299</v>
          </cell>
          <cell r="I309">
            <v>3586</v>
          </cell>
          <cell r="J309">
            <v>168542</v>
          </cell>
          <cell r="K309">
            <v>0</v>
          </cell>
          <cell r="L309">
            <v>0</v>
          </cell>
          <cell r="M309">
            <v>4103</v>
          </cell>
          <cell r="N309">
            <v>192841</v>
          </cell>
          <cell r="O309" t="str">
            <v>제302호표</v>
          </cell>
        </row>
        <row r="310">
          <cell r="B310">
            <v>320</v>
          </cell>
          <cell r="C310" t="str">
            <v>전원케이블 포설</v>
          </cell>
          <cell r="D310" t="str">
            <v>F-CV 2.5sq x 2C x 1열</v>
          </cell>
          <cell r="E310">
            <v>4</v>
          </cell>
          <cell r="F310" t="str">
            <v>m</v>
          </cell>
          <cell r="G310">
            <v>1026</v>
          </cell>
          <cell r="H310">
            <v>4104</v>
          </cell>
          <cell r="I310">
            <v>3130</v>
          </cell>
          <cell r="J310">
            <v>12520</v>
          </cell>
          <cell r="K310">
            <v>0</v>
          </cell>
          <cell r="L310">
            <v>0</v>
          </cell>
          <cell r="M310">
            <v>4156</v>
          </cell>
          <cell r="N310">
            <v>16624</v>
          </cell>
          <cell r="O310" t="str">
            <v>제320호표</v>
          </cell>
        </row>
        <row r="311">
          <cell r="B311">
            <v>323</v>
          </cell>
          <cell r="C311" t="str">
            <v>전원케이블 포설</v>
          </cell>
          <cell r="D311" t="str">
            <v>F-CV 4sq x 2C x 1열</v>
          </cell>
          <cell r="E311">
            <v>54</v>
          </cell>
          <cell r="F311" t="str">
            <v>m</v>
          </cell>
          <cell r="G311">
            <v>1321</v>
          </cell>
          <cell r="H311">
            <v>71334</v>
          </cell>
          <cell r="I311">
            <v>3577</v>
          </cell>
          <cell r="J311">
            <v>193158</v>
          </cell>
          <cell r="K311">
            <v>0</v>
          </cell>
          <cell r="L311">
            <v>0</v>
          </cell>
          <cell r="M311">
            <v>4898</v>
          </cell>
          <cell r="N311">
            <v>264492</v>
          </cell>
          <cell r="O311" t="str">
            <v>제323호표</v>
          </cell>
        </row>
        <row r="312">
          <cell r="B312">
            <v>327</v>
          </cell>
          <cell r="C312" t="str">
            <v>전원케이블 포설</v>
          </cell>
          <cell r="D312" t="str">
            <v>VCT 1.5sq x 2C x 4열</v>
          </cell>
          <cell r="E312">
            <v>5</v>
          </cell>
          <cell r="F312" t="str">
            <v>m</v>
          </cell>
          <cell r="G312">
            <v>2998</v>
          </cell>
          <cell r="H312">
            <v>14990</v>
          </cell>
          <cell r="I312">
            <v>10642</v>
          </cell>
          <cell r="J312">
            <v>53210</v>
          </cell>
          <cell r="K312">
            <v>0</v>
          </cell>
          <cell r="L312">
            <v>0</v>
          </cell>
          <cell r="M312">
            <v>13640</v>
          </cell>
          <cell r="N312">
            <v>68200</v>
          </cell>
          <cell r="O312" t="str">
            <v>제327호표</v>
          </cell>
        </row>
        <row r="313">
          <cell r="B313">
            <v>328</v>
          </cell>
          <cell r="C313" t="str">
            <v>전원케이블 포설</v>
          </cell>
          <cell r="D313" t="str">
            <v>VCT 1.5sq x 2C x 5열</v>
          </cell>
          <cell r="E313">
            <v>6</v>
          </cell>
          <cell r="F313" t="str">
            <v>m</v>
          </cell>
          <cell r="G313">
            <v>3742</v>
          </cell>
          <cell r="H313">
            <v>22452</v>
          </cell>
          <cell r="I313">
            <v>13146</v>
          </cell>
          <cell r="J313">
            <v>78876</v>
          </cell>
          <cell r="K313">
            <v>0</v>
          </cell>
          <cell r="L313">
            <v>0</v>
          </cell>
          <cell r="M313">
            <v>16888</v>
          </cell>
          <cell r="N313">
            <v>101328</v>
          </cell>
          <cell r="O313" t="str">
            <v>제328호표</v>
          </cell>
        </row>
        <row r="314">
          <cell r="B314">
            <v>329</v>
          </cell>
          <cell r="C314" t="str">
            <v>스피커케이블</v>
          </cell>
          <cell r="D314" t="str">
            <v>SW 2300</v>
          </cell>
          <cell r="E314">
            <v>3.5</v>
          </cell>
          <cell r="F314" t="str">
            <v>m</v>
          </cell>
          <cell r="G314">
            <v>1627</v>
          </cell>
          <cell r="H314">
            <v>5694</v>
          </cell>
          <cell r="I314">
            <v>2805</v>
          </cell>
          <cell r="J314">
            <v>9817</v>
          </cell>
          <cell r="K314">
            <v>0</v>
          </cell>
          <cell r="L314">
            <v>0</v>
          </cell>
          <cell r="M314">
            <v>4431.7142857142853</v>
          </cell>
          <cell r="N314">
            <v>15511</v>
          </cell>
          <cell r="O314" t="str">
            <v>제329호표</v>
          </cell>
        </row>
        <row r="315">
          <cell r="B315">
            <v>330</v>
          </cell>
          <cell r="C315" t="str">
            <v>LAN 케이블 포설</v>
          </cell>
          <cell r="D315" t="str">
            <v>UTP Cat 6 4P x 1열</v>
          </cell>
          <cell r="E315">
            <v>10.5</v>
          </cell>
          <cell r="F315" t="str">
            <v>m</v>
          </cell>
          <cell r="G315">
            <v>584</v>
          </cell>
          <cell r="H315">
            <v>6132</v>
          </cell>
          <cell r="I315">
            <v>4714</v>
          </cell>
          <cell r="J315">
            <v>49497</v>
          </cell>
          <cell r="K315">
            <v>0</v>
          </cell>
          <cell r="L315">
            <v>0</v>
          </cell>
          <cell r="M315">
            <v>5298</v>
          </cell>
          <cell r="N315">
            <v>55629</v>
          </cell>
          <cell r="O315" t="str">
            <v>제330호표</v>
          </cell>
        </row>
        <row r="316">
          <cell r="B316">
            <v>333</v>
          </cell>
          <cell r="C316" t="str">
            <v>LAN 케이블 포설</v>
          </cell>
          <cell r="D316" t="str">
            <v>UTP Cat 6 4P x 4열</v>
          </cell>
          <cell r="E316">
            <v>5</v>
          </cell>
          <cell r="F316" t="str">
            <v>m</v>
          </cell>
          <cell r="G316">
            <v>2255</v>
          </cell>
          <cell r="H316">
            <v>11275</v>
          </cell>
          <cell r="I316">
            <v>16027</v>
          </cell>
          <cell r="J316">
            <v>80135</v>
          </cell>
          <cell r="K316">
            <v>0</v>
          </cell>
          <cell r="L316">
            <v>0</v>
          </cell>
          <cell r="M316">
            <v>18282</v>
          </cell>
          <cell r="N316">
            <v>91410</v>
          </cell>
          <cell r="O316" t="str">
            <v>제333호표</v>
          </cell>
        </row>
        <row r="317">
          <cell r="B317">
            <v>334</v>
          </cell>
          <cell r="C317" t="str">
            <v>LAN 케이블 포설</v>
          </cell>
          <cell r="D317" t="str">
            <v>UTP Cat 6 4P x 5열</v>
          </cell>
          <cell r="E317">
            <v>6</v>
          </cell>
          <cell r="F317" t="str">
            <v>m</v>
          </cell>
          <cell r="G317">
            <v>2813</v>
          </cell>
          <cell r="H317">
            <v>16878</v>
          </cell>
          <cell r="I317">
            <v>19798</v>
          </cell>
          <cell r="J317">
            <v>118788</v>
          </cell>
          <cell r="K317">
            <v>0</v>
          </cell>
          <cell r="L317">
            <v>0</v>
          </cell>
          <cell r="M317">
            <v>22611</v>
          </cell>
          <cell r="N317">
            <v>135666</v>
          </cell>
          <cell r="O317" t="str">
            <v>제334호표</v>
          </cell>
        </row>
        <row r="318">
          <cell r="B318">
            <v>335</v>
          </cell>
          <cell r="C318" t="str">
            <v>광케이블(옥외) 포설</v>
          </cell>
          <cell r="D318" t="str">
            <v>SM 4C</v>
          </cell>
          <cell r="E318">
            <v>54</v>
          </cell>
          <cell r="F318" t="str">
            <v>m</v>
          </cell>
          <cell r="G318">
            <v>934</v>
          </cell>
          <cell r="H318">
            <v>50436</v>
          </cell>
          <cell r="I318">
            <v>5642</v>
          </cell>
          <cell r="J318">
            <v>304668</v>
          </cell>
          <cell r="K318">
            <v>0</v>
          </cell>
          <cell r="L318">
            <v>0</v>
          </cell>
          <cell r="M318">
            <v>6576</v>
          </cell>
          <cell r="N318">
            <v>355104</v>
          </cell>
          <cell r="O318" t="str">
            <v>제335호표</v>
          </cell>
        </row>
        <row r="319">
          <cell r="B319">
            <v>336</v>
          </cell>
          <cell r="C319" t="str">
            <v>광케이블 성단</v>
          </cell>
          <cell r="D319" t="str">
            <v>12 Core 이하</v>
          </cell>
          <cell r="E319">
            <v>8</v>
          </cell>
          <cell r="F319" t="str">
            <v>Core</v>
          </cell>
          <cell r="G319">
            <v>1978</v>
          </cell>
          <cell r="H319">
            <v>15824</v>
          </cell>
          <cell r="I319">
            <v>65952</v>
          </cell>
          <cell r="J319">
            <v>527616</v>
          </cell>
          <cell r="K319">
            <v>0</v>
          </cell>
          <cell r="L319">
            <v>0</v>
          </cell>
          <cell r="M319">
            <v>67930</v>
          </cell>
          <cell r="N319">
            <v>543440</v>
          </cell>
          <cell r="O319" t="str">
            <v>제336호표</v>
          </cell>
        </row>
        <row r="320">
          <cell r="B320">
            <v>342</v>
          </cell>
          <cell r="C320" t="str">
            <v>접지용 비닐 절연전선</v>
          </cell>
          <cell r="D320" t="str">
            <v>F-GV 4㎟</v>
          </cell>
          <cell r="E320">
            <v>12</v>
          </cell>
          <cell r="F320" t="str">
            <v>m</v>
          </cell>
          <cell r="G320">
            <v>581</v>
          </cell>
          <cell r="H320">
            <v>6972</v>
          </cell>
          <cell r="I320">
            <v>1273</v>
          </cell>
          <cell r="J320">
            <v>15276</v>
          </cell>
          <cell r="K320">
            <v>0</v>
          </cell>
          <cell r="L320">
            <v>0</v>
          </cell>
          <cell r="M320">
            <v>1854</v>
          </cell>
          <cell r="N320">
            <v>22248</v>
          </cell>
          <cell r="O320" t="str">
            <v>제342호표</v>
          </cell>
        </row>
        <row r="321">
          <cell r="B321">
            <v>343</v>
          </cell>
          <cell r="C321" t="str">
            <v>접지동봉(2본)</v>
          </cell>
          <cell r="D321" t="str">
            <v>Ø14 x 1000mm x 2EA</v>
          </cell>
          <cell r="E321">
            <v>2</v>
          </cell>
          <cell r="F321" t="str">
            <v>개소</v>
          </cell>
          <cell r="G321">
            <v>13223</v>
          </cell>
          <cell r="H321">
            <v>26446</v>
          </cell>
          <cell r="I321">
            <v>60772</v>
          </cell>
          <cell r="J321">
            <v>121544</v>
          </cell>
          <cell r="K321">
            <v>0</v>
          </cell>
          <cell r="L321">
            <v>0</v>
          </cell>
          <cell r="M321">
            <v>73995</v>
          </cell>
          <cell r="N321">
            <v>147990</v>
          </cell>
          <cell r="O321" t="str">
            <v>제343호표</v>
          </cell>
        </row>
        <row r="322">
          <cell r="B322">
            <v>348</v>
          </cell>
          <cell r="C322" t="str">
            <v>경고테이프</v>
          </cell>
          <cell r="D322" t="str">
            <v>200x250</v>
          </cell>
          <cell r="E322">
            <v>45</v>
          </cell>
          <cell r="F322" t="str">
            <v>m</v>
          </cell>
          <cell r="G322">
            <v>191</v>
          </cell>
          <cell r="H322">
            <v>8595</v>
          </cell>
          <cell r="I322">
            <v>236</v>
          </cell>
          <cell r="J322">
            <v>10620</v>
          </cell>
          <cell r="K322">
            <v>0</v>
          </cell>
          <cell r="L322">
            <v>0</v>
          </cell>
          <cell r="M322">
            <v>427</v>
          </cell>
          <cell r="N322">
            <v>19215</v>
          </cell>
          <cell r="O322" t="str">
            <v>제348호표</v>
          </cell>
        </row>
        <row r="323">
          <cell r="B323">
            <v>350</v>
          </cell>
          <cell r="C323" t="str">
            <v>관로터파기 및 되메우기</v>
          </cell>
          <cell r="D323" t="str">
            <v>보도블럭</v>
          </cell>
          <cell r="E323">
            <v>45</v>
          </cell>
          <cell r="F323" t="str">
            <v>m</v>
          </cell>
          <cell r="G323">
            <v>10045</v>
          </cell>
          <cell r="H323">
            <v>452025</v>
          </cell>
          <cell r="I323">
            <v>6259</v>
          </cell>
          <cell r="J323">
            <v>281655</v>
          </cell>
          <cell r="K323">
            <v>681</v>
          </cell>
          <cell r="L323">
            <v>30645</v>
          </cell>
          <cell r="M323">
            <v>16985</v>
          </cell>
          <cell r="N323">
            <v>764325</v>
          </cell>
          <cell r="O323" t="str">
            <v>제350호표</v>
          </cell>
        </row>
        <row r="324">
          <cell r="B324" t="str">
            <v>불법광고물 부착방지시트현장설치도</v>
          </cell>
          <cell r="C324" t="str">
            <v>불법광고물 부착방지시트</v>
          </cell>
          <cell r="D324" t="str">
            <v>현장설치도</v>
          </cell>
          <cell r="E324">
            <v>2.59</v>
          </cell>
          <cell r="F324" t="str">
            <v>㎡</v>
          </cell>
          <cell r="G324">
            <v>94480</v>
          </cell>
          <cell r="H324">
            <v>244703</v>
          </cell>
          <cell r="J324">
            <v>0</v>
          </cell>
          <cell r="L324">
            <v>0</v>
          </cell>
          <cell r="M324">
            <v>94479.922779922781</v>
          </cell>
          <cell r="N324">
            <v>244703</v>
          </cell>
        </row>
        <row r="326">
          <cell r="B326">
            <v>3007</v>
          </cell>
          <cell r="D326" t="str">
            <v>계</v>
          </cell>
          <cell r="H326">
            <v>7031576</v>
          </cell>
          <cell r="J326">
            <v>4451075</v>
          </cell>
          <cell r="L326">
            <v>42308</v>
          </cell>
          <cell r="N326">
            <v>11524959</v>
          </cell>
        </row>
        <row r="327">
          <cell r="B327">
            <v>2008</v>
          </cell>
          <cell r="C327" t="str">
            <v>2.8 팔탄면 월문리 192</v>
          </cell>
        </row>
        <row r="328">
          <cell r="B328">
            <v>107</v>
          </cell>
          <cell r="C328" t="str">
            <v>고정형 카메라 브래킷 설치</v>
          </cell>
          <cell r="D328" t="str">
            <v>제작사양</v>
          </cell>
          <cell r="E328">
            <v>1</v>
          </cell>
          <cell r="F328" t="str">
            <v>EA</v>
          </cell>
          <cell r="G328">
            <v>81213</v>
          </cell>
          <cell r="H328">
            <v>81213</v>
          </cell>
          <cell r="I328">
            <v>40461</v>
          </cell>
          <cell r="J328">
            <v>40461</v>
          </cell>
          <cell r="K328">
            <v>0</v>
          </cell>
          <cell r="L328">
            <v>0</v>
          </cell>
          <cell r="M328">
            <v>121674</v>
          </cell>
          <cell r="N328">
            <v>121674</v>
          </cell>
          <cell r="O328" t="str">
            <v>제107호표</v>
          </cell>
        </row>
        <row r="329">
          <cell r="B329">
            <v>119</v>
          </cell>
          <cell r="C329" t="str">
            <v>HUB</v>
          </cell>
          <cell r="D329" t="str">
            <v>4Port</v>
          </cell>
          <cell r="E329">
            <v>1</v>
          </cell>
          <cell r="F329" t="str">
            <v>EA</v>
          </cell>
          <cell r="G329">
            <v>80900</v>
          </cell>
          <cell r="H329">
            <v>80900</v>
          </cell>
          <cell r="I329">
            <v>82210</v>
          </cell>
          <cell r="J329">
            <v>82210</v>
          </cell>
          <cell r="K329">
            <v>0</v>
          </cell>
          <cell r="L329">
            <v>0</v>
          </cell>
          <cell r="M329">
            <v>163110</v>
          </cell>
          <cell r="N329">
            <v>163110</v>
          </cell>
          <cell r="O329" t="str">
            <v>제119호표</v>
          </cell>
        </row>
        <row r="330">
          <cell r="B330" t="str">
            <v>멀티콘센트접지4구</v>
          </cell>
          <cell r="C330" t="str">
            <v>멀티콘센트</v>
          </cell>
          <cell r="D330" t="str">
            <v>접지4구</v>
          </cell>
          <cell r="E330">
            <v>1</v>
          </cell>
          <cell r="F330" t="str">
            <v>EA</v>
          </cell>
          <cell r="G330">
            <v>6000</v>
          </cell>
          <cell r="H330">
            <v>6000</v>
          </cell>
          <cell r="J330">
            <v>0</v>
          </cell>
          <cell r="L330">
            <v>0</v>
          </cell>
          <cell r="M330">
            <v>6000</v>
          </cell>
          <cell r="N330">
            <v>6000</v>
          </cell>
        </row>
        <row r="331">
          <cell r="B331">
            <v>326</v>
          </cell>
          <cell r="C331" t="str">
            <v>전원케이블 포설</v>
          </cell>
          <cell r="D331" t="str">
            <v>VCT 1.5sq x 2C x 3열</v>
          </cell>
          <cell r="E331">
            <v>5</v>
          </cell>
          <cell r="F331" t="str">
            <v>m</v>
          </cell>
          <cell r="G331">
            <v>2253</v>
          </cell>
          <cell r="H331">
            <v>11265</v>
          </cell>
          <cell r="I331">
            <v>8138</v>
          </cell>
          <cell r="J331">
            <v>40690</v>
          </cell>
          <cell r="K331">
            <v>0</v>
          </cell>
          <cell r="L331">
            <v>0</v>
          </cell>
          <cell r="M331">
            <v>10391</v>
          </cell>
          <cell r="N331">
            <v>51955</v>
          </cell>
          <cell r="O331" t="str">
            <v>제326호표</v>
          </cell>
        </row>
        <row r="332">
          <cell r="B332">
            <v>332</v>
          </cell>
          <cell r="C332" t="str">
            <v>LAN 케이블 포설</v>
          </cell>
          <cell r="D332" t="str">
            <v>UTP Cat 6 4P x 3열</v>
          </cell>
          <cell r="E332">
            <v>5</v>
          </cell>
          <cell r="F332" t="str">
            <v>m</v>
          </cell>
          <cell r="G332">
            <v>1699</v>
          </cell>
          <cell r="H332">
            <v>8495</v>
          </cell>
          <cell r="I332">
            <v>12256</v>
          </cell>
          <cell r="J332">
            <v>61280</v>
          </cell>
          <cell r="K332">
            <v>0</v>
          </cell>
          <cell r="L332">
            <v>0</v>
          </cell>
          <cell r="M332">
            <v>13955</v>
          </cell>
          <cell r="N332">
            <v>69775</v>
          </cell>
          <cell r="O332" t="str">
            <v>제332호표</v>
          </cell>
        </row>
        <row r="349">
          <cell r="B349">
            <v>3008</v>
          </cell>
          <cell r="D349" t="str">
            <v>계</v>
          </cell>
          <cell r="H349">
            <v>187873</v>
          </cell>
          <cell r="J349">
            <v>224641</v>
          </cell>
          <cell r="L349">
            <v>0</v>
          </cell>
          <cell r="N349">
            <v>412514</v>
          </cell>
        </row>
        <row r="350">
          <cell r="B350">
            <v>2009</v>
          </cell>
          <cell r="C350" t="str">
            <v>2.9 병점동 426-4</v>
          </cell>
        </row>
        <row r="351">
          <cell r="B351">
            <v>111</v>
          </cell>
          <cell r="C351" t="str">
            <v>안내판(함체부착용) 설치</v>
          </cell>
          <cell r="D351" t="str">
            <v>접착식(400x350x3t)</v>
          </cell>
          <cell r="E351">
            <v>1</v>
          </cell>
          <cell r="F351" t="str">
            <v>EA</v>
          </cell>
          <cell r="G351">
            <v>50227</v>
          </cell>
          <cell r="H351">
            <v>50227</v>
          </cell>
          <cell r="I351">
            <v>7585</v>
          </cell>
          <cell r="J351">
            <v>7585</v>
          </cell>
          <cell r="K351">
            <v>0</v>
          </cell>
          <cell r="L351">
            <v>0</v>
          </cell>
          <cell r="M351">
            <v>57812</v>
          </cell>
          <cell r="N351">
            <v>57812</v>
          </cell>
          <cell r="O351" t="str">
            <v>제111호표</v>
          </cell>
        </row>
        <row r="352">
          <cell r="B352">
            <v>114</v>
          </cell>
          <cell r="C352" t="str">
            <v>함체(분체도장)</v>
          </cell>
          <cell r="D352" t="str">
            <v>SUS 300x400x360, 1.2t</v>
          </cell>
          <cell r="E352">
            <v>1</v>
          </cell>
          <cell r="F352" t="str">
            <v>EA</v>
          </cell>
          <cell r="G352">
            <v>300809</v>
          </cell>
          <cell r="H352">
            <v>300809</v>
          </cell>
          <cell r="I352">
            <v>26974</v>
          </cell>
          <cell r="J352">
            <v>26974</v>
          </cell>
          <cell r="K352">
            <v>0</v>
          </cell>
          <cell r="L352">
            <v>0</v>
          </cell>
          <cell r="M352">
            <v>327783</v>
          </cell>
          <cell r="N352">
            <v>327783</v>
          </cell>
          <cell r="O352" t="str">
            <v>제114호표</v>
          </cell>
        </row>
        <row r="353">
          <cell r="B353">
            <v>119</v>
          </cell>
          <cell r="C353" t="str">
            <v>HUB</v>
          </cell>
          <cell r="D353" t="str">
            <v>4Port</v>
          </cell>
          <cell r="E353">
            <v>2</v>
          </cell>
          <cell r="F353" t="str">
            <v>EA</v>
          </cell>
          <cell r="G353">
            <v>80900</v>
          </cell>
          <cell r="H353">
            <v>161800</v>
          </cell>
          <cell r="I353">
            <v>82210</v>
          </cell>
          <cell r="J353">
            <v>164420</v>
          </cell>
          <cell r="K353">
            <v>0</v>
          </cell>
          <cell r="L353">
            <v>0</v>
          </cell>
          <cell r="M353">
            <v>163110</v>
          </cell>
          <cell r="N353">
            <v>326220</v>
          </cell>
          <cell r="O353" t="str">
            <v>제119호표</v>
          </cell>
        </row>
        <row r="354">
          <cell r="B354" t="str">
            <v>멀티콘센트접지4구</v>
          </cell>
          <cell r="C354" t="str">
            <v>멀티콘센트</v>
          </cell>
          <cell r="D354" t="str">
            <v>접지4구</v>
          </cell>
          <cell r="E354">
            <v>1</v>
          </cell>
          <cell r="F354" t="str">
            <v>EA</v>
          </cell>
          <cell r="G354">
            <v>6000</v>
          </cell>
          <cell r="H354">
            <v>6000</v>
          </cell>
          <cell r="J354">
            <v>0</v>
          </cell>
          <cell r="L354">
            <v>0</v>
          </cell>
          <cell r="M354">
            <v>6000</v>
          </cell>
          <cell r="N354">
            <v>6000</v>
          </cell>
        </row>
        <row r="355">
          <cell r="B355" t="str">
            <v>멀티콘센트접지2구</v>
          </cell>
          <cell r="C355" t="str">
            <v>멀티콘센트</v>
          </cell>
          <cell r="D355" t="str">
            <v>접지2구</v>
          </cell>
          <cell r="E355">
            <v>1</v>
          </cell>
          <cell r="F355" t="str">
            <v>EA</v>
          </cell>
          <cell r="G355">
            <v>4900</v>
          </cell>
          <cell r="H355">
            <v>4900</v>
          </cell>
          <cell r="J355">
            <v>0</v>
          </cell>
          <cell r="L355">
            <v>0</v>
          </cell>
          <cell r="M355">
            <v>4900</v>
          </cell>
          <cell r="N355">
            <v>4900</v>
          </cell>
        </row>
        <row r="356">
          <cell r="B356">
            <v>322</v>
          </cell>
          <cell r="C356" t="str">
            <v>전원케이블 포설</v>
          </cell>
          <cell r="D356" t="str">
            <v>F-CV 2.5sq x 3C x 1열</v>
          </cell>
          <cell r="E356">
            <v>14.5</v>
          </cell>
          <cell r="F356" t="str">
            <v>m</v>
          </cell>
          <cell r="G356">
            <v>1570</v>
          </cell>
          <cell r="H356">
            <v>22765</v>
          </cell>
          <cell r="I356">
            <v>4248</v>
          </cell>
          <cell r="J356">
            <v>61596</v>
          </cell>
          <cell r="K356">
            <v>0</v>
          </cell>
          <cell r="L356">
            <v>0</v>
          </cell>
          <cell r="M356">
            <v>5818</v>
          </cell>
          <cell r="N356">
            <v>84361</v>
          </cell>
          <cell r="O356" t="str">
            <v>제322호표</v>
          </cell>
        </row>
        <row r="357">
          <cell r="B357">
            <v>326</v>
          </cell>
          <cell r="C357" t="str">
            <v>전원케이블 포설</v>
          </cell>
          <cell r="D357" t="str">
            <v>VCT 1.5sq x 2C x 3열</v>
          </cell>
          <cell r="E357">
            <v>0.5</v>
          </cell>
          <cell r="F357" t="str">
            <v>m</v>
          </cell>
          <cell r="G357">
            <v>2253</v>
          </cell>
          <cell r="H357">
            <v>1126</v>
          </cell>
          <cell r="I357">
            <v>8138</v>
          </cell>
          <cell r="J357">
            <v>4069</v>
          </cell>
          <cell r="K357">
            <v>0</v>
          </cell>
          <cell r="L357">
            <v>0</v>
          </cell>
          <cell r="M357">
            <v>10390</v>
          </cell>
          <cell r="N357">
            <v>5195</v>
          </cell>
          <cell r="O357" t="str">
            <v>제326호표</v>
          </cell>
        </row>
        <row r="358">
          <cell r="B358">
            <v>330</v>
          </cell>
          <cell r="C358" t="str">
            <v>LAN 케이블 포설</v>
          </cell>
          <cell r="D358" t="str">
            <v>UTP Cat 6 4P x 1열</v>
          </cell>
          <cell r="E358">
            <v>14.5</v>
          </cell>
          <cell r="F358" t="str">
            <v>m</v>
          </cell>
          <cell r="G358">
            <v>584</v>
          </cell>
          <cell r="H358">
            <v>8468</v>
          </cell>
          <cell r="I358">
            <v>4714</v>
          </cell>
          <cell r="J358">
            <v>68353</v>
          </cell>
          <cell r="K358">
            <v>0</v>
          </cell>
          <cell r="L358">
            <v>0</v>
          </cell>
          <cell r="M358">
            <v>5298</v>
          </cell>
          <cell r="N358">
            <v>76821</v>
          </cell>
          <cell r="O358" t="str">
            <v>제330호표</v>
          </cell>
        </row>
        <row r="359">
          <cell r="B359">
            <v>332</v>
          </cell>
          <cell r="C359" t="str">
            <v>LAN 케이블 포설</v>
          </cell>
          <cell r="D359" t="str">
            <v>UTP Cat 6 4P x 3열</v>
          </cell>
          <cell r="E359">
            <v>0.5</v>
          </cell>
          <cell r="F359" t="str">
            <v>m</v>
          </cell>
          <cell r="G359">
            <v>1699</v>
          </cell>
          <cell r="H359">
            <v>849</v>
          </cell>
          <cell r="I359">
            <v>12256</v>
          </cell>
          <cell r="J359">
            <v>6128</v>
          </cell>
          <cell r="K359">
            <v>0</v>
          </cell>
          <cell r="L359">
            <v>0</v>
          </cell>
          <cell r="M359">
            <v>13954</v>
          </cell>
          <cell r="N359">
            <v>6977</v>
          </cell>
          <cell r="O359" t="str">
            <v>제332호표</v>
          </cell>
        </row>
        <row r="360">
          <cell r="B360">
            <v>339</v>
          </cell>
          <cell r="C360" t="str">
            <v>인류애자 설치</v>
          </cell>
          <cell r="D360" t="str">
            <v>대110x95</v>
          </cell>
          <cell r="E360">
            <v>2</v>
          </cell>
          <cell r="F360" t="str">
            <v>개</v>
          </cell>
          <cell r="G360">
            <v>1513</v>
          </cell>
          <cell r="H360">
            <v>3026</v>
          </cell>
          <cell r="I360">
            <v>6446</v>
          </cell>
          <cell r="J360">
            <v>12892</v>
          </cell>
          <cell r="K360">
            <v>0</v>
          </cell>
          <cell r="L360">
            <v>0</v>
          </cell>
          <cell r="M360">
            <v>7959</v>
          </cell>
          <cell r="N360">
            <v>15918</v>
          </cell>
          <cell r="O360" t="str">
            <v>제339호표</v>
          </cell>
        </row>
        <row r="361">
          <cell r="B361">
            <v>340</v>
          </cell>
          <cell r="C361" t="str">
            <v>조가선 설치</v>
          </cell>
          <cell r="D361">
            <v>0</v>
          </cell>
          <cell r="E361">
            <v>10</v>
          </cell>
          <cell r="F361" t="str">
            <v>m</v>
          </cell>
          <cell r="G361">
            <v>1421</v>
          </cell>
          <cell r="H361">
            <v>14210</v>
          </cell>
          <cell r="I361">
            <v>2044</v>
          </cell>
          <cell r="J361">
            <v>20440</v>
          </cell>
          <cell r="K361">
            <v>0</v>
          </cell>
          <cell r="L361">
            <v>0</v>
          </cell>
          <cell r="M361">
            <v>3465</v>
          </cell>
          <cell r="N361">
            <v>34650</v>
          </cell>
          <cell r="O361" t="str">
            <v>제340호표</v>
          </cell>
        </row>
        <row r="362">
          <cell r="B362" t="str">
            <v>필름밴드1,500mm</v>
          </cell>
          <cell r="C362" t="str">
            <v>필름밴드</v>
          </cell>
          <cell r="D362" t="str">
            <v>1,500mm</v>
          </cell>
          <cell r="E362">
            <v>2</v>
          </cell>
          <cell r="F362" t="str">
            <v>개</v>
          </cell>
          <cell r="G362">
            <v>2400</v>
          </cell>
          <cell r="H362">
            <v>4800</v>
          </cell>
          <cell r="J362">
            <v>0</v>
          </cell>
          <cell r="L362">
            <v>0</v>
          </cell>
          <cell r="M362">
            <v>2400</v>
          </cell>
          <cell r="N362">
            <v>4800</v>
          </cell>
        </row>
        <row r="372">
          <cell r="B372">
            <v>3009</v>
          </cell>
          <cell r="D372" t="str">
            <v>계</v>
          </cell>
          <cell r="H372">
            <v>578980</v>
          </cell>
          <cell r="J372">
            <v>372457</v>
          </cell>
          <cell r="L372">
            <v>0</v>
          </cell>
          <cell r="N372">
            <v>951437</v>
          </cell>
        </row>
        <row r="373">
          <cell r="B373">
            <v>2010</v>
          </cell>
          <cell r="C373" t="str">
            <v>2.10 병점동 814</v>
          </cell>
        </row>
        <row r="374">
          <cell r="B374">
            <v>101</v>
          </cell>
          <cell r="C374" t="str">
            <v>스피드 돔 카메라 이설설치</v>
          </cell>
          <cell r="D374" t="str">
            <v>2.0 Megapixel</v>
          </cell>
          <cell r="E374">
            <v>1</v>
          </cell>
          <cell r="F374" t="str">
            <v>EA</v>
          </cell>
          <cell r="G374">
            <v>0</v>
          </cell>
          <cell r="H374">
            <v>0</v>
          </cell>
          <cell r="I374">
            <v>233642</v>
          </cell>
          <cell r="J374">
            <v>233642</v>
          </cell>
          <cell r="K374">
            <v>0</v>
          </cell>
          <cell r="L374">
            <v>0</v>
          </cell>
          <cell r="M374">
            <v>233642</v>
          </cell>
          <cell r="N374">
            <v>233642</v>
          </cell>
          <cell r="O374" t="str">
            <v>제101호표</v>
          </cell>
        </row>
        <row r="375">
          <cell r="B375">
            <v>107</v>
          </cell>
          <cell r="C375" t="str">
            <v>고정형 카메라 브래킷 설치</v>
          </cell>
          <cell r="D375" t="str">
            <v>제작사양</v>
          </cell>
          <cell r="E375">
            <v>1</v>
          </cell>
          <cell r="F375" t="str">
            <v>EA</v>
          </cell>
          <cell r="G375">
            <v>81213</v>
          </cell>
          <cell r="H375">
            <v>81213</v>
          </cell>
          <cell r="I375">
            <v>40461</v>
          </cell>
          <cell r="J375">
            <v>40461</v>
          </cell>
          <cell r="K375">
            <v>0</v>
          </cell>
          <cell r="L375">
            <v>0</v>
          </cell>
          <cell r="M375">
            <v>121674</v>
          </cell>
          <cell r="N375">
            <v>121674</v>
          </cell>
          <cell r="O375" t="str">
            <v>제107호표</v>
          </cell>
        </row>
        <row r="376">
          <cell r="B376">
            <v>108</v>
          </cell>
          <cell r="C376" t="str">
            <v>스피커 설치</v>
          </cell>
          <cell r="D376" t="str">
            <v>20W, 8Ω</v>
          </cell>
          <cell r="E376">
            <v>1</v>
          </cell>
          <cell r="F376" t="str">
            <v>개</v>
          </cell>
          <cell r="G376">
            <v>101213</v>
          </cell>
          <cell r="H376">
            <v>101213</v>
          </cell>
          <cell r="I376">
            <v>40461</v>
          </cell>
          <cell r="J376">
            <v>40461</v>
          </cell>
          <cell r="K376">
            <v>0</v>
          </cell>
          <cell r="L376">
            <v>0</v>
          </cell>
          <cell r="M376">
            <v>141674</v>
          </cell>
          <cell r="N376">
            <v>141674</v>
          </cell>
          <cell r="O376" t="str">
            <v>제108호표</v>
          </cell>
        </row>
        <row r="377">
          <cell r="B377">
            <v>109</v>
          </cell>
          <cell r="C377" t="str">
            <v>경광등 설치</v>
          </cell>
          <cell r="D377" t="str">
            <v>크세논램프 5W, ABS</v>
          </cell>
          <cell r="E377">
            <v>1</v>
          </cell>
          <cell r="F377" t="str">
            <v>개</v>
          </cell>
          <cell r="G377">
            <v>50300</v>
          </cell>
          <cell r="H377">
            <v>50300</v>
          </cell>
          <cell r="I377">
            <v>10018</v>
          </cell>
          <cell r="J377">
            <v>10018</v>
          </cell>
          <cell r="K377">
            <v>0</v>
          </cell>
          <cell r="L377">
            <v>0</v>
          </cell>
          <cell r="M377">
            <v>60318</v>
          </cell>
          <cell r="N377">
            <v>60318</v>
          </cell>
          <cell r="O377" t="str">
            <v>제109호표</v>
          </cell>
        </row>
        <row r="378">
          <cell r="B378">
            <v>110</v>
          </cell>
          <cell r="C378" t="str">
            <v>안내판 설치</v>
          </cell>
          <cell r="D378" t="str">
            <v>폴 or 부착대(ARM)부착형</v>
          </cell>
          <cell r="E378">
            <v>1</v>
          </cell>
          <cell r="F378" t="str">
            <v>개</v>
          </cell>
          <cell r="G378">
            <v>75910</v>
          </cell>
          <cell r="H378">
            <v>75910</v>
          </cell>
          <cell r="I378">
            <v>30345</v>
          </cell>
          <cell r="J378">
            <v>30345</v>
          </cell>
          <cell r="K378">
            <v>0</v>
          </cell>
          <cell r="L378">
            <v>0</v>
          </cell>
          <cell r="M378">
            <v>106255</v>
          </cell>
          <cell r="N378">
            <v>106255</v>
          </cell>
          <cell r="O378" t="str">
            <v>제110호표</v>
          </cell>
        </row>
        <row r="379">
          <cell r="B379">
            <v>111</v>
          </cell>
          <cell r="C379" t="str">
            <v>안내판(함체부착용) 설치</v>
          </cell>
          <cell r="D379" t="str">
            <v>접착식(400x350x3t)</v>
          </cell>
          <cell r="E379">
            <v>1</v>
          </cell>
          <cell r="F379" t="str">
            <v>EA</v>
          </cell>
          <cell r="G379">
            <v>50227</v>
          </cell>
          <cell r="H379">
            <v>50227</v>
          </cell>
          <cell r="I379">
            <v>7585</v>
          </cell>
          <cell r="J379">
            <v>7585</v>
          </cell>
          <cell r="K379">
            <v>0</v>
          </cell>
          <cell r="L379">
            <v>0</v>
          </cell>
          <cell r="M379">
            <v>57812</v>
          </cell>
          <cell r="N379">
            <v>57812</v>
          </cell>
          <cell r="O379" t="str">
            <v>제111호표</v>
          </cell>
        </row>
        <row r="380">
          <cell r="B380">
            <v>112</v>
          </cell>
          <cell r="C380" t="str">
            <v>계량기함 설치</v>
          </cell>
          <cell r="D380" t="str">
            <v>PVC</v>
          </cell>
          <cell r="E380">
            <v>1</v>
          </cell>
          <cell r="F380" t="str">
            <v>개</v>
          </cell>
          <cell r="G380">
            <v>13112</v>
          </cell>
          <cell r="H380">
            <v>13112</v>
          </cell>
          <cell r="I380">
            <v>22071</v>
          </cell>
          <cell r="J380">
            <v>22071</v>
          </cell>
          <cell r="K380">
            <v>0</v>
          </cell>
          <cell r="L380">
            <v>0</v>
          </cell>
          <cell r="M380">
            <v>35183</v>
          </cell>
          <cell r="N380">
            <v>35183</v>
          </cell>
          <cell r="O380" t="str">
            <v>제112호표</v>
          </cell>
        </row>
        <row r="381">
          <cell r="B381">
            <v>113</v>
          </cell>
          <cell r="C381" t="str">
            <v>함체(분체도장)</v>
          </cell>
          <cell r="D381" t="str">
            <v>SUS 400x700x370, 이중구조</v>
          </cell>
          <cell r="E381">
            <v>1</v>
          </cell>
          <cell r="F381" t="str">
            <v>EA</v>
          </cell>
          <cell r="G381">
            <v>850809</v>
          </cell>
          <cell r="H381">
            <v>850809</v>
          </cell>
          <cell r="I381">
            <v>26974</v>
          </cell>
          <cell r="J381">
            <v>26974</v>
          </cell>
          <cell r="K381">
            <v>0</v>
          </cell>
          <cell r="L381">
            <v>0</v>
          </cell>
          <cell r="M381">
            <v>877783</v>
          </cell>
          <cell r="N381">
            <v>877783</v>
          </cell>
          <cell r="O381" t="str">
            <v>제113호표</v>
          </cell>
        </row>
        <row r="382">
          <cell r="B382">
            <v>116</v>
          </cell>
          <cell r="C382" t="str">
            <v>F/O PATCH CORD</v>
          </cell>
          <cell r="D382" t="str">
            <v>SC to SC</v>
          </cell>
          <cell r="E382">
            <v>1</v>
          </cell>
          <cell r="F382" t="str">
            <v>EA</v>
          </cell>
          <cell r="G382">
            <v>48377</v>
          </cell>
          <cell r="H382">
            <v>48377</v>
          </cell>
          <cell r="I382">
            <v>12570</v>
          </cell>
          <cell r="J382">
            <v>12570</v>
          </cell>
          <cell r="K382">
            <v>0</v>
          </cell>
          <cell r="L382">
            <v>0</v>
          </cell>
          <cell r="M382">
            <v>60947</v>
          </cell>
          <cell r="N382">
            <v>60947</v>
          </cell>
          <cell r="O382" t="str">
            <v>제116호표</v>
          </cell>
        </row>
        <row r="383">
          <cell r="B383">
            <v>123</v>
          </cell>
          <cell r="C383" t="str">
            <v>함체 철거</v>
          </cell>
          <cell r="D383">
            <v>0</v>
          </cell>
          <cell r="E383">
            <v>1</v>
          </cell>
          <cell r="F383" t="str">
            <v>EA</v>
          </cell>
          <cell r="G383">
            <v>242</v>
          </cell>
          <cell r="H383">
            <v>242</v>
          </cell>
          <cell r="I383">
            <v>8092</v>
          </cell>
          <cell r="J383">
            <v>8092</v>
          </cell>
          <cell r="K383">
            <v>0</v>
          </cell>
          <cell r="L383">
            <v>0</v>
          </cell>
          <cell r="M383">
            <v>8334</v>
          </cell>
          <cell r="N383">
            <v>8334</v>
          </cell>
          <cell r="O383" t="str">
            <v>제123호표</v>
          </cell>
        </row>
        <row r="384">
          <cell r="B384">
            <v>120</v>
          </cell>
          <cell r="C384" t="str">
            <v>누전차단기 설치</v>
          </cell>
          <cell r="D384" t="str">
            <v>ELB 2P 30/20AT</v>
          </cell>
          <cell r="E384">
            <v>1</v>
          </cell>
          <cell r="F384" t="str">
            <v>EA</v>
          </cell>
          <cell r="G384">
            <v>14346</v>
          </cell>
          <cell r="H384">
            <v>14346</v>
          </cell>
          <cell r="I384">
            <v>28226</v>
          </cell>
          <cell r="J384">
            <v>28226</v>
          </cell>
          <cell r="K384">
            <v>0</v>
          </cell>
          <cell r="L384">
            <v>0</v>
          </cell>
          <cell r="M384">
            <v>42572</v>
          </cell>
          <cell r="N384">
            <v>42572</v>
          </cell>
          <cell r="O384" t="str">
            <v>제120호표</v>
          </cell>
        </row>
        <row r="385">
          <cell r="B385">
            <v>121</v>
          </cell>
          <cell r="C385" t="str">
            <v>써지보호기(전원) 설치</v>
          </cell>
          <cell r="D385" t="str">
            <v>40KA</v>
          </cell>
          <cell r="E385">
            <v>1</v>
          </cell>
          <cell r="F385" t="str">
            <v>EA</v>
          </cell>
          <cell r="G385">
            <v>91154</v>
          </cell>
          <cell r="H385">
            <v>91154</v>
          </cell>
          <cell r="I385">
            <v>38471</v>
          </cell>
          <cell r="J385">
            <v>38471</v>
          </cell>
          <cell r="K385">
            <v>0</v>
          </cell>
          <cell r="L385">
            <v>0</v>
          </cell>
          <cell r="M385">
            <v>129625</v>
          </cell>
          <cell r="N385">
            <v>129625</v>
          </cell>
          <cell r="O385" t="str">
            <v>제121호표</v>
          </cell>
        </row>
        <row r="386">
          <cell r="B386">
            <v>122</v>
          </cell>
          <cell r="C386" t="str">
            <v>써지보호기(데이터) 설치</v>
          </cell>
          <cell r="D386" t="str">
            <v>12V, 25VPK</v>
          </cell>
          <cell r="E386">
            <v>1</v>
          </cell>
          <cell r="F386" t="str">
            <v>EA</v>
          </cell>
          <cell r="G386">
            <v>150880</v>
          </cell>
          <cell r="H386">
            <v>150880</v>
          </cell>
          <cell r="I386">
            <v>29359</v>
          </cell>
          <cell r="J386">
            <v>29359</v>
          </cell>
          <cell r="K386">
            <v>0</v>
          </cell>
          <cell r="L386">
            <v>0</v>
          </cell>
          <cell r="M386">
            <v>180239</v>
          </cell>
          <cell r="N386">
            <v>180239</v>
          </cell>
          <cell r="O386" t="str">
            <v>제122호표</v>
          </cell>
        </row>
        <row r="387">
          <cell r="B387" t="str">
            <v>멀티콘센트접지6구</v>
          </cell>
          <cell r="C387" t="str">
            <v>멀티콘센트</v>
          </cell>
          <cell r="D387" t="str">
            <v>접지6구</v>
          </cell>
          <cell r="E387">
            <v>2</v>
          </cell>
          <cell r="F387" t="str">
            <v>EA</v>
          </cell>
          <cell r="G387">
            <v>6800</v>
          </cell>
          <cell r="H387">
            <v>13600</v>
          </cell>
          <cell r="J387">
            <v>0</v>
          </cell>
          <cell r="L387">
            <v>0</v>
          </cell>
          <cell r="M387">
            <v>6800</v>
          </cell>
          <cell r="N387">
            <v>13600</v>
          </cell>
        </row>
        <row r="388">
          <cell r="B388" t="str">
            <v>멀티콘센트접지2구</v>
          </cell>
          <cell r="C388" t="str">
            <v>멀티콘센트</v>
          </cell>
          <cell r="D388" t="str">
            <v>접지2구</v>
          </cell>
          <cell r="E388">
            <v>1</v>
          </cell>
          <cell r="F388" t="str">
            <v>EA</v>
          </cell>
          <cell r="G388">
            <v>4900</v>
          </cell>
          <cell r="H388">
            <v>4900</v>
          </cell>
          <cell r="J388">
            <v>0</v>
          </cell>
          <cell r="L388">
            <v>0</v>
          </cell>
          <cell r="M388">
            <v>4900</v>
          </cell>
          <cell r="N388">
            <v>4900</v>
          </cell>
        </row>
        <row r="389">
          <cell r="B389">
            <v>206</v>
          </cell>
          <cell r="C389" t="str">
            <v>CCTV POLE 설치(보도블럭)</v>
          </cell>
          <cell r="D389" t="str">
            <v>6M, Ø165, 분체도장</v>
          </cell>
          <cell r="E389">
            <v>1</v>
          </cell>
          <cell r="F389" t="str">
            <v>EA</v>
          </cell>
          <cell r="G389">
            <v>1109675</v>
          </cell>
          <cell r="H389">
            <v>1109675</v>
          </cell>
          <cell r="I389">
            <v>322509</v>
          </cell>
          <cell r="J389">
            <v>322509</v>
          </cell>
          <cell r="K389">
            <v>0</v>
          </cell>
          <cell r="L389">
            <v>0</v>
          </cell>
          <cell r="M389">
            <v>1432184</v>
          </cell>
          <cell r="N389">
            <v>1432184</v>
          </cell>
          <cell r="O389" t="str">
            <v>제206호표</v>
          </cell>
        </row>
        <row r="390">
          <cell r="B390">
            <v>226</v>
          </cell>
          <cell r="C390" t="str">
            <v>부착대(ARM)설치(도로)</v>
          </cell>
          <cell r="D390" t="str">
            <v>5M, Ø76, 분체도장</v>
          </cell>
          <cell r="E390">
            <v>1</v>
          </cell>
          <cell r="F390" t="str">
            <v>EA</v>
          </cell>
          <cell r="G390">
            <v>265290</v>
          </cell>
          <cell r="H390">
            <v>265290</v>
          </cell>
          <cell r="I390">
            <v>235406</v>
          </cell>
          <cell r="J390">
            <v>235406</v>
          </cell>
          <cell r="K390">
            <v>0</v>
          </cell>
          <cell r="L390">
            <v>0</v>
          </cell>
          <cell r="M390">
            <v>500696</v>
          </cell>
          <cell r="N390">
            <v>500696</v>
          </cell>
          <cell r="O390" t="str">
            <v>제226호표</v>
          </cell>
        </row>
        <row r="391">
          <cell r="B391">
            <v>239</v>
          </cell>
          <cell r="C391" t="str">
            <v>전주부착형 부착대(ARM)철거</v>
          </cell>
          <cell r="D391" t="str">
            <v>1M</v>
          </cell>
          <cell r="E391">
            <v>1</v>
          </cell>
          <cell r="F391" t="str">
            <v>EA</v>
          </cell>
          <cell r="G391">
            <v>-3183</v>
          </cell>
          <cell r="H391">
            <v>-3183</v>
          </cell>
          <cell r="I391">
            <v>52902</v>
          </cell>
          <cell r="J391">
            <v>52902</v>
          </cell>
          <cell r="K391">
            <v>0</v>
          </cell>
          <cell r="L391">
            <v>0</v>
          </cell>
          <cell r="M391">
            <v>49719</v>
          </cell>
          <cell r="N391">
            <v>49719</v>
          </cell>
          <cell r="O391" t="str">
            <v>제239호표</v>
          </cell>
        </row>
        <row r="392">
          <cell r="B392">
            <v>248</v>
          </cell>
          <cell r="C392" t="str">
            <v>와이어로프 설치</v>
          </cell>
          <cell r="D392" t="str">
            <v>ARM 5M</v>
          </cell>
          <cell r="E392">
            <v>2</v>
          </cell>
          <cell r="F392" t="str">
            <v>식</v>
          </cell>
          <cell r="G392">
            <v>27873</v>
          </cell>
          <cell r="H392">
            <v>55746</v>
          </cell>
          <cell r="I392">
            <v>133320</v>
          </cell>
          <cell r="J392">
            <v>266640</v>
          </cell>
          <cell r="K392">
            <v>0</v>
          </cell>
          <cell r="L392">
            <v>0</v>
          </cell>
          <cell r="M392">
            <v>161193</v>
          </cell>
          <cell r="N392">
            <v>322386</v>
          </cell>
          <cell r="O392" t="str">
            <v>제248호표</v>
          </cell>
        </row>
        <row r="393">
          <cell r="B393">
            <v>250</v>
          </cell>
          <cell r="C393" t="str">
            <v>CCTV POLE 기성기초 설치</v>
          </cell>
          <cell r="D393" t="str">
            <v>1,000 x 1,000 x 1,100(보도블럭)</v>
          </cell>
          <cell r="E393">
            <v>1</v>
          </cell>
          <cell r="F393" t="str">
            <v>개소</v>
          </cell>
          <cell r="G393">
            <v>247234</v>
          </cell>
          <cell r="H393">
            <v>247234</v>
          </cell>
          <cell r="I393">
            <v>49759</v>
          </cell>
          <cell r="J393">
            <v>49759</v>
          </cell>
          <cell r="K393">
            <v>1440</v>
          </cell>
          <cell r="L393">
            <v>1440</v>
          </cell>
          <cell r="M393">
            <v>298433</v>
          </cell>
          <cell r="N393">
            <v>298433</v>
          </cell>
          <cell r="O393" t="str">
            <v>제250호표</v>
          </cell>
        </row>
        <row r="394">
          <cell r="B394">
            <v>320</v>
          </cell>
          <cell r="C394" t="str">
            <v>전원케이블 포설</v>
          </cell>
          <cell r="D394" t="str">
            <v>F-CV 2.5sq x 2C x 1열</v>
          </cell>
          <cell r="E394">
            <v>2</v>
          </cell>
          <cell r="F394" t="str">
            <v>m</v>
          </cell>
          <cell r="G394">
            <v>1026</v>
          </cell>
          <cell r="H394">
            <v>2052</v>
          </cell>
          <cell r="I394">
            <v>3130</v>
          </cell>
          <cell r="J394">
            <v>6260</v>
          </cell>
          <cell r="K394">
            <v>0</v>
          </cell>
          <cell r="L394">
            <v>0</v>
          </cell>
          <cell r="M394">
            <v>4156</v>
          </cell>
          <cell r="N394">
            <v>8312</v>
          </cell>
          <cell r="O394" t="str">
            <v>제320호표</v>
          </cell>
        </row>
        <row r="395">
          <cell r="B395">
            <v>323</v>
          </cell>
          <cell r="C395" t="str">
            <v>전원케이블 포설</v>
          </cell>
          <cell r="D395" t="str">
            <v>F-CV 4sq x 2C x 1열</v>
          </cell>
          <cell r="E395">
            <v>5.5</v>
          </cell>
          <cell r="F395" t="str">
            <v>m</v>
          </cell>
          <cell r="G395">
            <v>1321</v>
          </cell>
          <cell r="H395">
            <v>7265</v>
          </cell>
          <cell r="I395">
            <v>3577</v>
          </cell>
          <cell r="J395">
            <v>19673</v>
          </cell>
          <cell r="K395">
            <v>0</v>
          </cell>
          <cell r="L395">
            <v>0</v>
          </cell>
          <cell r="M395">
            <v>4897.818181818182</v>
          </cell>
          <cell r="N395">
            <v>26938</v>
          </cell>
          <cell r="O395" t="str">
            <v>제323호표</v>
          </cell>
        </row>
        <row r="396">
          <cell r="B396">
            <v>328</v>
          </cell>
          <cell r="C396" t="str">
            <v>전원케이블 포설</v>
          </cell>
          <cell r="D396" t="str">
            <v>VCT 1.5sq x 2C x 5열</v>
          </cell>
          <cell r="E396">
            <v>8</v>
          </cell>
          <cell r="F396" t="str">
            <v>m</v>
          </cell>
          <cell r="G396">
            <v>3742</v>
          </cell>
          <cell r="H396">
            <v>29936</v>
          </cell>
          <cell r="I396">
            <v>13146</v>
          </cell>
          <cell r="J396">
            <v>105168</v>
          </cell>
          <cell r="K396">
            <v>0</v>
          </cell>
          <cell r="L396">
            <v>0</v>
          </cell>
          <cell r="M396">
            <v>16888</v>
          </cell>
          <cell r="N396">
            <v>135104</v>
          </cell>
          <cell r="O396" t="str">
            <v>제328호표</v>
          </cell>
        </row>
        <row r="397">
          <cell r="B397">
            <v>329</v>
          </cell>
          <cell r="C397" t="str">
            <v>스피커케이블</v>
          </cell>
          <cell r="D397" t="str">
            <v>SW 2300</v>
          </cell>
          <cell r="E397">
            <v>2</v>
          </cell>
          <cell r="F397" t="str">
            <v>m</v>
          </cell>
          <cell r="G397">
            <v>1627</v>
          </cell>
          <cell r="H397">
            <v>3254</v>
          </cell>
          <cell r="I397">
            <v>2805</v>
          </cell>
          <cell r="J397">
            <v>5610</v>
          </cell>
          <cell r="K397">
            <v>0</v>
          </cell>
          <cell r="L397">
            <v>0</v>
          </cell>
          <cell r="M397">
            <v>4432</v>
          </cell>
          <cell r="N397">
            <v>8864</v>
          </cell>
          <cell r="O397" t="str">
            <v>제329호표</v>
          </cell>
        </row>
        <row r="398">
          <cell r="B398">
            <v>330</v>
          </cell>
          <cell r="C398" t="str">
            <v>LAN 케이블 포설</v>
          </cell>
          <cell r="D398" t="str">
            <v>UTP Cat 6 4P x 1열</v>
          </cell>
          <cell r="E398">
            <v>6</v>
          </cell>
          <cell r="F398" t="str">
            <v>m</v>
          </cell>
          <cell r="G398">
            <v>584</v>
          </cell>
          <cell r="H398">
            <v>3504</v>
          </cell>
          <cell r="I398">
            <v>4714</v>
          </cell>
          <cell r="J398">
            <v>28284</v>
          </cell>
          <cell r="K398">
            <v>0</v>
          </cell>
          <cell r="L398">
            <v>0</v>
          </cell>
          <cell r="M398">
            <v>5298</v>
          </cell>
          <cell r="N398">
            <v>31788</v>
          </cell>
          <cell r="O398" t="str">
            <v>제330호표</v>
          </cell>
        </row>
        <row r="399">
          <cell r="B399">
            <v>334</v>
          </cell>
          <cell r="C399" t="str">
            <v>LAN 케이블 포설</v>
          </cell>
          <cell r="D399" t="str">
            <v>UTP Cat 6 4P x 5열</v>
          </cell>
          <cell r="E399">
            <v>8</v>
          </cell>
          <cell r="F399" t="str">
            <v>m</v>
          </cell>
          <cell r="G399">
            <v>2813</v>
          </cell>
          <cell r="H399">
            <v>22504</v>
          </cell>
          <cell r="I399">
            <v>19798</v>
          </cell>
          <cell r="J399">
            <v>158384</v>
          </cell>
          <cell r="K399">
            <v>0</v>
          </cell>
          <cell r="L399">
            <v>0</v>
          </cell>
          <cell r="M399">
            <v>22611</v>
          </cell>
          <cell r="N399">
            <v>180888</v>
          </cell>
          <cell r="O399" t="str">
            <v>제334호표</v>
          </cell>
        </row>
        <row r="400">
          <cell r="B400">
            <v>337</v>
          </cell>
          <cell r="C400" t="str">
            <v>옥외용 비닐 절연전선 설치</v>
          </cell>
          <cell r="D400" t="str">
            <v>DV 2.6mm x 2C</v>
          </cell>
          <cell r="E400">
            <v>20</v>
          </cell>
          <cell r="F400" t="str">
            <v>m</v>
          </cell>
          <cell r="G400">
            <v>891</v>
          </cell>
          <cell r="H400">
            <v>17820</v>
          </cell>
          <cell r="I400">
            <v>966</v>
          </cell>
          <cell r="J400">
            <v>19320</v>
          </cell>
          <cell r="K400">
            <v>0</v>
          </cell>
          <cell r="L400">
            <v>0</v>
          </cell>
          <cell r="M400">
            <v>1857</v>
          </cell>
          <cell r="N400">
            <v>37140</v>
          </cell>
          <cell r="O400" t="str">
            <v>제337호표</v>
          </cell>
        </row>
        <row r="401">
          <cell r="B401">
            <v>338</v>
          </cell>
          <cell r="C401" t="str">
            <v>전선퓨즈(1Ø2W)설치</v>
          </cell>
          <cell r="D401" t="str">
            <v>2.6mm</v>
          </cell>
          <cell r="E401">
            <v>1</v>
          </cell>
          <cell r="F401" t="str">
            <v>EA</v>
          </cell>
          <cell r="G401">
            <v>4514</v>
          </cell>
          <cell r="H401">
            <v>4514</v>
          </cell>
          <cell r="I401">
            <v>32231</v>
          </cell>
          <cell r="J401">
            <v>32231</v>
          </cell>
          <cell r="K401">
            <v>0</v>
          </cell>
          <cell r="L401">
            <v>0</v>
          </cell>
          <cell r="M401">
            <v>36745</v>
          </cell>
          <cell r="N401">
            <v>36745</v>
          </cell>
          <cell r="O401" t="str">
            <v>제338호표</v>
          </cell>
        </row>
        <row r="402">
          <cell r="B402">
            <v>339</v>
          </cell>
          <cell r="C402" t="str">
            <v>인류애자 설치</v>
          </cell>
          <cell r="D402" t="str">
            <v>대110x95</v>
          </cell>
          <cell r="E402">
            <v>2</v>
          </cell>
          <cell r="F402" t="str">
            <v>개</v>
          </cell>
          <cell r="G402">
            <v>1513</v>
          </cell>
          <cell r="H402">
            <v>3026</v>
          </cell>
          <cell r="I402">
            <v>6446</v>
          </cell>
          <cell r="J402">
            <v>12892</v>
          </cell>
          <cell r="K402">
            <v>0</v>
          </cell>
          <cell r="L402">
            <v>0</v>
          </cell>
          <cell r="M402">
            <v>7959</v>
          </cell>
          <cell r="N402">
            <v>15918</v>
          </cell>
          <cell r="O402" t="str">
            <v>제339호표</v>
          </cell>
        </row>
        <row r="403">
          <cell r="B403">
            <v>342</v>
          </cell>
          <cell r="C403" t="str">
            <v>접지용 비닐 절연전선</v>
          </cell>
          <cell r="D403" t="str">
            <v>F-GV 4㎟</v>
          </cell>
          <cell r="E403">
            <v>6</v>
          </cell>
          <cell r="F403" t="str">
            <v>m</v>
          </cell>
          <cell r="G403">
            <v>581</v>
          </cell>
          <cell r="H403">
            <v>3486</v>
          </cell>
          <cell r="I403">
            <v>1273</v>
          </cell>
          <cell r="J403">
            <v>7638</v>
          </cell>
          <cell r="K403">
            <v>0</v>
          </cell>
          <cell r="L403">
            <v>0</v>
          </cell>
          <cell r="M403">
            <v>1854</v>
          </cell>
          <cell r="N403">
            <v>11124</v>
          </cell>
          <cell r="O403" t="str">
            <v>제342호표</v>
          </cell>
        </row>
        <row r="404">
          <cell r="B404">
            <v>343</v>
          </cell>
          <cell r="C404" t="str">
            <v>접지동봉(2본)</v>
          </cell>
          <cell r="D404" t="str">
            <v>Ø14 x 1000mm x 2EA</v>
          </cell>
          <cell r="E404">
            <v>1</v>
          </cell>
          <cell r="F404" t="str">
            <v>개소</v>
          </cell>
          <cell r="G404">
            <v>13223</v>
          </cell>
          <cell r="H404">
            <v>13223</v>
          </cell>
          <cell r="I404">
            <v>60772</v>
          </cell>
          <cell r="J404">
            <v>60772</v>
          </cell>
          <cell r="K404">
            <v>0</v>
          </cell>
          <cell r="L404">
            <v>0</v>
          </cell>
          <cell r="M404">
            <v>73995</v>
          </cell>
          <cell r="N404">
            <v>73995</v>
          </cell>
          <cell r="O404" t="str">
            <v>제343호표</v>
          </cell>
        </row>
        <row r="405">
          <cell r="B405" t="str">
            <v>불법광고물 부착방지시트현장설치도</v>
          </cell>
          <cell r="C405" t="str">
            <v>불법광고물 부착방지시트</v>
          </cell>
          <cell r="D405" t="str">
            <v>현장설치도</v>
          </cell>
          <cell r="E405">
            <v>1.2949999999999999</v>
          </cell>
          <cell r="F405" t="str">
            <v>㎡</v>
          </cell>
          <cell r="G405">
            <v>94480</v>
          </cell>
          <cell r="H405">
            <v>122351</v>
          </cell>
          <cell r="J405">
            <v>0</v>
          </cell>
          <cell r="L405">
            <v>0</v>
          </cell>
          <cell r="M405">
            <v>94479.536679536686</v>
          </cell>
          <cell r="N405">
            <v>122351</v>
          </cell>
        </row>
        <row r="418">
          <cell r="B418">
            <v>3010</v>
          </cell>
          <cell r="D418" t="str">
            <v>계</v>
          </cell>
          <cell r="H418">
            <v>3453980</v>
          </cell>
          <cell r="J418">
            <v>1911723</v>
          </cell>
          <cell r="L418">
            <v>1440</v>
          </cell>
          <cell r="N418">
            <v>5367143</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설명서"/>
      <sheetName val="표지 (설계설명서)"/>
      <sheetName val="0.설계서"/>
      <sheetName val="목차"/>
      <sheetName val="0.표지"/>
      <sheetName val="원가계산서"/>
      <sheetName val="물품원가계산서"/>
      <sheetName val="2.표지"/>
      <sheetName val="총괄집계표"/>
      <sheetName val="관급자재비(관제센터)"/>
      <sheetName val="관급자재비 집계표(현장장비)"/>
      <sheetName val="관급자재비(현장장비)"/>
      <sheetName val="공사비내역 집계표(현장장비)"/>
      <sheetName val="공사비내역서(현장장비)"/>
      <sheetName val="폐기물처리비 집계표"/>
      <sheetName val="폐기물처리비 내역서"/>
      <sheetName val="3.표지"/>
      <sheetName val="일위대가 집계표"/>
      <sheetName val="일위대가"/>
      <sheetName val="기계경비목록"/>
      <sheetName val="기계경비산출"/>
      <sheetName val="4.표지"/>
      <sheetName val="단가비교표"/>
      <sheetName val="5.표지"/>
      <sheetName val="6.표지"/>
      <sheetName val="노무비 근거"/>
      <sheetName val="7.표지"/>
      <sheetName val="한전불입금집계표"/>
      <sheetName val="한전불입금산출내역서"/>
      <sheetName val="8.표지"/>
      <sheetName val="수량집계(관제센터)"/>
      <sheetName val="수량산출서(관제센터)"/>
      <sheetName val="수량집계(현장장비)"/>
      <sheetName val="수량산출서(현장장비)"/>
      <sheetName val="기초수량"/>
      <sheetName val="관로터파기수량"/>
      <sheetName val="설치장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
          <cell r="R6" t="str">
            <v>통신소프트웨어Guardian Enterprise_LIC200</v>
          </cell>
          <cell r="S6">
            <v>39670000</v>
          </cell>
        </row>
        <row r="7">
          <cell r="R7" t="str">
            <v>DRIVE BOX4U/60HDDS</v>
          </cell>
          <cell r="S7">
            <v>8800000</v>
          </cell>
        </row>
        <row r="8">
          <cell r="R8" t="str">
            <v>DISK DRIVE10TB</v>
          </cell>
          <cell r="S8">
            <v>2750000</v>
          </cell>
        </row>
        <row r="9">
          <cell r="R9" t="str">
            <v>SAN SWITCH8Port(MAX 24Port)</v>
          </cell>
          <cell r="S9">
            <v>9400000</v>
          </cell>
        </row>
        <row r="12">
          <cell r="R12" t="str">
            <v>스피드 돔 카메라2.0 Megapixel</v>
          </cell>
          <cell r="S12">
            <v>2600000</v>
          </cell>
        </row>
        <row r="13">
          <cell r="R13" t="str">
            <v>고정형 카메라2.0 Megapixel, IR일체형</v>
          </cell>
          <cell r="S13">
            <v>700000</v>
          </cell>
        </row>
        <row r="14">
          <cell r="R14" t="str">
            <v>스피드 돔 카메라 고정용 브래킷제작사양</v>
          </cell>
          <cell r="S14">
            <v>50000</v>
          </cell>
        </row>
        <row r="15">
          <cell r="R15" t="str">
            <v>고정형 카메라 브래킷제작사양</v>
          </cell>
          <cell r="S15">
            <v>80000</v>
          </cell>
        </row>
        <row r="16">
          <cell r="R16" t="str">
            <v>경광등크세논램프 5W, ABS</v>
          </cell>
          <cell r="S16">
            <v>50000</v>
          </cell>
        </row>
        <row r="17">
          <cell r="R17" t="str">
            <v>스피커20W, 8Ω</v>
          </cell>
          <cell r="S17">
            <v>44500</v>
          </cell>
        </row>
        <row r="18">
          <cell r="R18" t="str">
            <v>안내판폴 or 부착대(ARM)부착형</v>
          </cell>
          <cell r="S18">
            <v>75000</v>
          </cell>
        </row>
        <row r="19">
          <cell r="R19" t="str">
            <v>안내판(함체부착용)접착식(400x300x3t)</v>
          </cell>
          <cell r="S19">
            <v>50000</v>
          </cell>
        </row>
        <row r="20">
          <cell r="R20" t="str">
            <v>함체(분체도장)SUS 400x700x370, 이중구조</v>
          </cell>
          <cell r="S20">
            <v>850000</v>
          </cell>
        </row>
        <row r="21">
          <cell r="R21" t="str">
            <v>함체(분체도장)SUS 300x400x360, 1.2t</v>
          </cell>
          <cell r="S21">
            <v>300000</v>
          </cell>
        </row>
        <row r="22">
          <cell r="R22" t="str">
            <v>누전차단기ELB 2P 30/20AT</v>
          </cell>
          <cell r="S22">
            <v>13500</v>
          </cell>
        </row>
        <row r="23">
          <cell r="R23" t="str">
            <v>써지보호기전원, 40KA</v>
          </cell>
          <cell r="S23">
            <v>90000</v>
          </cell>
        </row>
        <row r="24">
          <cell r="R24" t="str">
            <v>써지보호기데이터,12V, 25VPK</v>
          </cell>
          <cell r="S24">
            <v>150000</v>
          </cell>
        </row>
        <row r="25">
          <cell r="R25" t="str">
            <v>멀티콘센트접지6구</v>
          </cell>
          <cell r="S25">
            <v>12400</v>
          </cell>
        </row>
        <row r="26">
          <cell r="R26" t="str">
            <v>멀티콘센트접지2구</v>
          </cell>
          <cell r="S26">
            <v>6300</v>
          </cell>
        </row>
        <row r="27">
          <cell r="R27" t="str">
            <v xml:space="preserve">광 스위치TP Port : 8포트 </v>
          </cell>
          <cell r="S27">
            <v>300000</v>
          </cell>
        </row>
        <row r="28">
          <cell r="R28" t="str">
            <v>CCTV POLE6M, Ø165, 분체도장</v>
          </cell>
          <cell r="S28">
            <v>1100000</v>
          </cell>
        </row>
        <row r="29">
          <cell r="R29" t="str">
            <v>CCTV POLE7M, Ø165, 분체도장</v>
          </cell>
          <cell r="S29">
            <v>1400000</v>
          </cell>
        </row>
        <row r="30">
          <cell r="R30" t="str">
            <v>부착대(ARM)2M, Ø76, 분체도장</v>
          </cell>
          <cell r="S30">
            <v>210000</v>
          </cell>
        </row>
        <row r="31">
          <cell r="R31" t="str">
            <v>부착대(ARM)3M, Ø76, 분체도장</v>
          </cell>
          <cell r="S31">
            <v>230000</v>
          </cell>
        </row>
        <row r="32">
          <cell r="R32" t="str">
            <v>부착대(ARM)4M, Ø76, 분체도장</v>
          </cell>
          <cell r="S32">
            <v>240000</v>
          </cell>
        </row>
        <row r="33">
          <cell r="R33" t="str">
            <v>부착대(ARM)5M, Ø76, 분체도장</v>
          </cell>
          <cell r="S33">
            <v>260000</v>
          </cell>
        </row>
        <row r="34">
          <cell r="R34" t="str">
            <v>부착대(ARM)6M, Ø76, 분체도장</v>
          </cell>
          <cell r="S34">
            <v>286000</v>
          </cell>
        </row>
        <row r="35">
          <cell r="R35" t="str">
            <v>전주부착형 부착대(ARM)2M, Ø76, 분체도장</v>
          </cell>
          <cell r="S35">
            <v>210000</v>
          </cell>
        </row>
        <row r="36">
          <cell r="R36" t="str">
            <v>CCTV POLE 기성기초1,000 x 1,000 x 1,100</v>
          </cell>
          <cell r="S36">
            <v>230000</v>
          </cell>
        </row>
        <row r="37">
          <cell r="R37" t="str">
            <v>불법광고물 부착방지시트현장설치도</v>
          </cell>
          <cell r="S37">
            <v>94480</v>
          </cell>
        </row>
        <row r="38">
          <cell r="R38" t="str">
            <v>비상벨경광등 및 스피커 연결, 볼륨조절, MIC, 방수버튼</v>
          </cell>
          <cell r="S38">
            <v>800000</v>
          </cell>
        </row>
        <row r="39">
          <cell r="R39" t="str">
            <v>보호대볼라드 매립식</v>
          </cell>
          <cell r="S39">
            <v>240000</v>
          </cell>
        </row>
        <row r="40">
          <cell r="R40" t="str">
            <v>와이어 로프13Ø</v>
          </cell>
          <cell r="S40">
            <v>1330</v>
          </cell>
        </row>
        <row r="41">
          <cell r="R41" t="str">
            <v>턴버클Ø16</v>
          </cell>
          <cell r="S41">
            <v>3550</v>
          </cell>
        </row>
        <row r="42">
          <cell r="R42" t="str">
            <v>밴드클립16mm</v>
          </cell>
          <cell r="S42">
            <v>850</v>
          </cell>
        </row>
        <row r="43">
          <cell r="R43" t="str">
            <v>PE필름(비닐)</v>
          </cell>
          <cell r="S43">
            <v>540</v>
          </cell>
        </row>
        <row r="44">
          <cell r="R44" t="str">
            <v>아연도철선4mm</v>
          </cell>
          <cell r="S44">
            <v>1360</v>
          </cell>
        </row>
        <row r="47">
          <cell r="R47" t="str">
            <v>전선관PE 28C</v>
          </cell>
          <cell r="S47">
            <v>392</v>
          </cell>
        </row>
        <row r="48">
          <cell r="R48" t="str">
            <v>전선관HI 16C</v>
          </cell>
          <cell r="S48">
            <v>257</v>
          </cell>
        </row>
        <row r="49">
          <cell r="R49" t="str">
            <v>전선관(노출)FLEX 16C(고장력 방수형)</v>
          </cell>
          <cell r="S49">
            <v>752</v>
          </cell>
        </row>
        <row r="50">
          <cell r="R50" t="str">
            <v>전선관(노출)FLEX 22C(고장력 방수형)</v>
          </cell>
          <cell r="S50">
            <v>1070</v>
          </cell>
        </row>
        <row r="51">
          <cell r="R51" t="str">
            <v>전선관(노출)FLEX 28C(고장력 방수형)</v>
          </cell>
          <cell r="S51">
            <v>1270</v>
          </cell>
        </row>
        <row r="52">
          <cell r="R52" t="str">
            <v>전선관(노출)FLEX 36C(고장력 방수형)</v>
          </cell>
          <cell r="S52">
            <v>2140</v>
          </cell>
        </row>
        <row r="53">
          <cell r="R53" t="str">
            <v>전선관 커넥터FLEX 16C(방수형)</v>
          </cell>
          <cell r="S53">
            <v>567</v>
          </cell>
        </row>
        <row r="54">
          <cell r="R54" t="str">
            <v>전선관 커넥터FLEX 22C(방수형)</v>
          </cell>
          <cell r="S54">
            <v>719</v>
          </cell>
        </row>
        <row r="55">
          <cell r="R55" t="str">
            <v>전선관 커넥터FLEX 28C(방수형)</v>
          </cell>
          <cell r="S55">
            <v>1000</v>
          </cell>
        </row>
        <row r="56">
          <cell r="R56" t="str">
            <v>전선관 커넥터FLEX 36C(방수형)</v>
          </cell>
          <cell r="S56">
            <v>1300</v>
          </cell>
        </row>
        <row r="57">
          <cell r="R57" t="str">
            <v>U CHANNEL41x41x2.6t</v>
          </cell>
          <cell r="S57">
            <v>2912</v>
          </cell>
        </row>
        <row r="58">
          <cell r="R58" t="str">
            <v/>
          </cell>
          <cell r="S58">
            <v>0</v>
          </cell>
        </row>
        <row r="59">
          <cell r="S59">
            <v>0</v>
          </cell>
        </row>
        <row r="60">
          <cell r="R60" t="str">
            <v>케이블F-CV 2.5sq x 2C</v>
          </cell>
          <cell r="S60">
            <v>872</v>
          </cell>
        </row>
        <row r="61">
          <cell r="R61" t="str">
            <v>케이블F-CV 2.5sq x 3C</v>
          </cell>
          <cell r="S61">
            <v>1313</v>
          </cell>
        </row>
        <row r="62">
          <cell r="R62" t="str">
            <v>케이블F-CV 4sq x 2C</v>
          </cell>
          <cell r="S62">
            <v>1113</v>
          </cell>
        </row>
        <row r="63">
          <cell r="R63" t="str">
            <v>케이블VCT 1.5sq x 2C</v>
          </cell>
          <cell r="S63">
            <v>638</v>
          </cell>
        </row>
        <row r="64">
          <cell r="R64" t="str">
            <v>케이블UTP Cat 6 4P</v>
          </cell>
          <cell r="S64">
            <v>415</v>
          </cell>
        </row>
        <row r="65">
          <cell r="R65" t="str">
            <v>케이블SW 2300</v>
          </cell>
          <cell r="S65">
            <v>1470</v>
          </cell>
        </row>
        <row r="66">
          <cell r="R66" t="str">
            <v>전선F-GV 4㎟</v>
          </cell>
          <cell r="S66">
            <v>499</v>
          </cell>
        </row>
        <row r="67">
          <cell r="R67" t="str">
            <v>옥외용 비닐 절연전선DV 2.6mm x 2C</v>
          </cell>
          <cell r="S67">
            <v>863</v>
          </cell>
        </row>
        <row r="70">
          <cell r="R70" t="str">
            <v>경고테이프200x250</v>
          </cell>
          <cell r="S70">
            <v>184</v>
          </cell>
        </row>
        <row r="71">
          <cell r="R71" t="str">
            <v>필름밴드1,500mm</v>
          </cell>
          <cell r="S71">
            <v>2400</v>
          </cell>
        </row>
        <row r="72">
          <cell r="R72" t="str">
            <v>계량기함PVC</v>
          </cell>
          <cell r="S72">
            <v>12450</v>
          </cell>
        </row>
        <row r="73">
          <cell r="R73" t="str">
            <v>인류애자대110x95</v>
          </cell>
          <cell r="S73">
            <v>1320</v>
          </cell>
        </row>
        <row r="74">
          <cell r="R74" t="str">
            <v>전선퓨즈2.6mm</v>
          </cell>
          <cell r="S74">
            <v>3548</v>
          </cell>
        </row>
        <row r="75">
          <cell r="R75" t="str">
            <v>저압가선용랙크1P</v>
          </cell>
          <cell r="S75">
            <v>1650</v>
          </cell>
        </row>
        <row r="76">
          <cell r="R76" t="str">
            <v>지선밴드2방3호</v>
          </cell>
          <cell r="S76">
            <v>6020</v>
          </cell>
        </row>
        <row r="78">
          <cell r="S78">
            <v>0</v>
          </cell>
        </row>
        <row r="79">
          <cell r="R79" t="str">
            <v>접지동봉Ø14 x 1000mm</v>
          </cell>
          <cell r="S79">
            <v>2770</v>
          </cell>
        </row>
        <row r="80">
          <cell r="R80" t="str">
            <v>접지봉커넥터Ø16(U-BOLT형)</v>
          </cell>
          <cell r="S80">
            <v>2820</v>
          </cell>
        </row>
        <row r="81">
          <cell r="R81" t="str">
            <v/>
          </cell>
          <cell r="S81">
            <v>0</v>
          </cell>
        </row>
        <row r="84">
          <cell r="R84" t="str">
            <v>표층아스팔트#78</v>
          </cell>
          <cell r="S84">
            <v>64000</v>
          </cell>
        </row>
        <row r="85">
          <cell r="R85" t="str">
            <v>기층아스팔트#467</v>
          </cell>
          <cell r="S85">
            <v>56000</v>
          </cell>
        </row>
        <row r="86">
          <cell r="R86" t="str">
            <v>투스콘크리트(적색)180Kg/㎠</v>
          </cell>
          <cell r="S86">
            <v>109000</v>
          </cell>
        </row>
        <row r="87">
          <cell r="R87" t="str">
            <v>블록(소형고압블록)t=60</v>
          </cell>
          <cell r="S87">
            <v>8000</v>
          </cell>
        </row>
        <row r="88">
          <cell r="R88" t="str">
            <v>레미콘(무근 25-180-8)</v>
          </cell>
          <cell r="S88">
            <v>57373</v>
          </cell>
        </row>
        <row r="89">
          <cell r="R89" t="str">
            <v>모래세사,왕사(도착도)</v>
          </cell>
          <cell r="S89">
            <v>21000</v>
          </cell>
        </row>
        <row r="90">
          <cell r="R90" t="str">
            <v>블레이드14"x3.2t</v>
          </cell>
          <cell r="S90">
            <v>152000</v>
          </cell>
        </row>
        <row r="91">
          <cell r="R91" t="str">
            <v>치즐(0.4㎥)</v>
          </cell>
          <cell r="S91">
            <v>135000</v>
          </cell>
        </row>
        <row r="92">
          <cell r="R92" t="str">
            <v>휘발유</v>
          </cell>
          <cell r="S92">
            <v>1673</v>
          </cell>
        </row>
        <row r="93">
          <cell r="R93" t="str">
            <v>경유저유황</v>
          </cell>
          <cell r="S93">
            <v>1502</v>
          </cell>
        </row>
        <row r="94">
          <cell r="R94" t="str">
            <v>중유저유황</v>
          </cell>
          <cell r="S94">
            <v>816</v>
          </cell>
        </row>
        <row r="97">
          <cell r="R97" t="str">
            <v>굴삭기(백호)0.4㎥</v>
          </cell>
          <cell r="S97">
            <v>66819000</v>
          </cell>
        </row>
        <row r="98">
          <cell r="R98" t="str">
            <v>플레이트콤팩터1.5ton</v>
          </cell>
          <cell r="S98">
            <v>1412000</v>
          </cell>
        </row>
        <row r="99">
          <cell r="R99" t="str">
            <v>커터320~400mm</v>
          </cell>
          <cell r="S99">
            <v>2775000</v>
          </cell>
        </row>
        <row r="100">
          <cell r="R100" t="str">
            <v>진동롤러(핸드가이드식)0.7ton</v>
          </cell>
          <cell r="S100">
            <v>5838000</v>
          </cell>
        </row>
        <row r="101">
          <cell r="R101" t="str">
            <v>아스팔트스프레이어(수동식)400ℓ</v>
          </cell>
          <cell r="S101">
            <v>2571000</v>
          </cell>
        </row>
        <row r="102">
          <cell r="R102" t="str">
            <v>물탱크(살수차)5,500ℓ</v>
          </cell>
          <cell r="S102">
            <v>41342000</v>
          </cell>
        </row>
        <row r="103">
          <cell r="R103" t="str">
            <v>물탱크(살수차)16,000ℓ</v>
          </cell>
          <cell r="S103">
            <v>79291000</v>
          </cell>
        </row>
        <row r="104">
          <cell r="R104" t="str">
            <v>로더(타이어)0.57㎥</v>
          </cell>
          <cell r="S104">
            <v>29018000</v>
          </cell>
        </row>
        <row r="105">
          <cell r="R105" t="str">
            <v>굴삭기(타이어)0.18㎥</v>
          </cell>
          <cell r="S105">
            <v>56900000</v>
          </cell>
        </row>
        <row r="106">
          <cell r="R106" t="str">
            <v>굴삭기(타이어)0.6㎥</v>
          </cell>
          <cell r="S106">
            <v>100371000</v>
          </cell>
        </row>
        <row r="107">
          <cell r="R107" t="str">
            <v>덤프트럭2.5ton</v>
          </cell>
          <cell r="S107">
            <v>19431000</v>
          </cell>
        </row>
        <row r="108">
          <cell r="R108" t="str">
            <v>대형브레이커0.4㎥</v>
          </cell>
          <cell r="S108">
            <v>7023000</v>
          </cell>
        </row>
        <row r="109">
          <cell r="R109" t="str">
            <v>트럭탑재형 크레인5ton</v>
          </cell>
          <cell r="S109">
            <v>33909000</v>
          </cell>
        </row>
        <row r="110">
          <cell r="R110" t="str">
            <v>아스팔트피니셔3m</v>
          </cell>
          <cell r="S110">
            <v>179509000</v>
          </cell>
        </row>
        <row r="111">
          <cell r="R111" t="str">
            <v>탠덤롤러10-14ton</v>
          </cell>
          <cell r="S111">
            <v>47713000</v>
          </cell>
        </row>
        <row r="112">
          <cell r="R112" t="str">
            <v>타이어롤러8-15ton</v>
          </cell>
          <cell r="S112">
            <v>75217000</v>
          </cell>
        </row>
        <row r="113">
          <cell r="R113" t="str">
            <v>머캐덤롤러10-12ton</v>
          </cell>
          <cell r="S113">
            <v>52614000</v>
          </cell>
        </row>
        <row r="114">
          <cell r="R114" t="str">
            <v>노면파쇄기2m</v>
          </cell>
          <cell r="S114">
            <v>369248000</v>
          </cell>
        </row>
        <row r="117">
          <cell r="R117" t="str">
            <v>폐아스콘 처리비</v>
          </cell>
          <cell r="S117">
            <v>23021</v>
          </cell>
        </row>
        <row r="118">
          <cell r="R118" t="str">
            <v>폐투스콘 처리비</v>
          </cell>
          <cell r="S118">
            <v>23021</v>
          </cell>
        </row>
        <row r="119">
          <cell r="R119" t="str">
            <v>폐콘크리트 처리비</v>
          </cell>
          <cell r="S119">
            <v>22105</v>
          </cell>
        </row>
        <row r="120">
          <cell r="R120" t="str">
            <v>폐아스콘 운반비</v>
          </cell>
          <cell r="S120">
            <v>13578</v>
          </cell>
        </row>
        <row r="121">
          <cell r="R121" t="str">
            <v>폐투스콘 운반비</v>
          </cell>
          <cell r="S121">
            <v>13578</v>
          </cell>
        </row>
        <row r="122">
          <cell r="R122" t="str">
            <v>폐콘크리트 운반비</v>
          </cell>
          <cell r="S122">
            <v>13578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합천내역"/>
      <sheetName val="일위"/>
      <sheetName val="일위(PN)"/>
      <sheetName val="설직재-1"/>
      <sheetName val="수량산출"/>
      <sheetName val="N賃率-職"/>
      <sheetName val="금액내역서"/>
      <sheetName val="집계표(OPTION)"/>
      <sheetName val="갑지(추정)"/>
      <sheetName val="Total"/>
      <sheetName val="Sheet2"/>
      <sheetName val="일위대가"/>
      <sheetName val="데이타"/>
      <sheetName val="I一般比"/>
      <sheetName val="6호기"/>
      <sheetName val="김포IO"/>
      <sheetName val="FD"/>
      <sheetName val="약전닥트"/>
      <sheetName val="건축부하"/>
      <sheetName val="처리단락"/>
      <sheetName val="99관저"/>
      <sheetName val="일지-H"/>
      <sheetName val="LD"/>
      <sheetName val="FA설치명세"/>
      <sheetName val="일위대가 "/>
      <sheetName val="FB25JN"/>
      <sheetName val="준공정산"/>
      <sheetName val="마건사1"/>
      <sheetName val="마검수1"/>
      <sheetName val="마공기1"/>
      <sheetName val="마변전소1"/>
      <sheetName val="마승무1"/>
      <sheetName val="마쓰레기1"/>
      <sheetName val="마운전1"/>
      <sheetName val="마전삭고1"/>
      <sheetName val="마정문1"/>
      <sheetName val="마중앙1"/>
      <sheetName val="마차륜1"/>
      <sheetName val="마차체1"/>
      <sheetName val="마폐수1"/>
      <sheetName val="마환경정비1"/>
      <sheetName val="마후문1"/>
      <sheetName val="Sheet13"/>
      <sheetName val="Sheet14"/>
      <sheetName val="D-경비1"/>
      <sheetName val="시행후면적"/>
      <sheetName val="수지예산"/>
      <sheetName val="설계명세서"/>
      <sheetName val="CTEMCOST"/>
      <sheetName val="(참고)계정"/>
      <sheetName val="(참고)재무코드"/>
      <sheetName val="재료율"/>
      <sheetName val="일위목록"/>
      <sheetName val="dt0301"/>
      <sheetName val="dtt0301"/>
      <sheetName val="내역서"/>
      <sheetName val="직재"/>
      <sheetName val="아파트 "/>
      <sheetName val="연돌일위집계"/>
      <sheetName val="집계표"/>
      <sheetName val="TYPE-A"/>
      <sheetName val="TYPE-B"/>
      <sheetName val="단가표"/>
      <sheetName val="#REF"/>
      <sheetName val="인건비 "/>
      <sheetName val="갑지"/>
      <sheetName val="프랜트면허"/>
      <sheetName val="토목주소"/>
      <sheetName val="잡비"/>
      <sheetName val="거래처"/>
      <sheetName val="J直材4"/>
      <sheetName val="9GNG운반"/>
      <sheetName val="위치"/>
      <sheetName val="조명시설"/>
      <sheetName val="40총괄"/>
      <sheetName val="40집계"/>
      <sheetName val="SAM"/>
      <sheetName val="총괄내역서"/>
      <sheetName val="고유코드_설계"/>
      <sheetName val="노임단가표"/>
      <sheetName val="품목구분"/>
      <sheetName val="표지"/>
      <sheetName val="정산리스트(서브탭)"/>
      <sheetName val="차액보증"/>
      <sheetName val="단"/>
      <sheetName val="결과조달"/>
      <sheetName val="통합배선반내역서"/>
      <sheetName val="정산리스트"/>
      <sheetName val="항목"/>
      <sheetName val="항목명"/>
      <sheetName val="2.26"/>
      <sheetName val="설계명세"/>
      <sheetName val="산거각호표"/>
      <sheetName val="견적대비"/>
      <sheetName val="LOB"/>
      <sheetName val="증감대비"/>
      <sheetName val="내역서1999.8최종"/>
      <sheetName val="심사계산"/>
      <sheetName val="심사물량"/>
      <sheetName val="기초자료입력"/>
      <sheetName val="xSeries255"/>
      <sheetName val="Edit"/>
      <sheetName val="Master Data"/>
      <sheetName val="Edit(01)"/>
      <sheetName val="손익분석"/>
      <sheetName val="공사개요"/>
      <sheetName val="기초단가"/>
      <sheetName val="실행철강하도"/>
      <sheetName val="Sheet4"/>
      <sheetName val="역T형"/>
      <sheetName val="6PILE  (돌출)"/>
      <sheetName val="DATE"/>
      <sheetName val="구성비"/>
      <sheetName val="남양내역"/>
      <sheetName val="wall"/>
      <sheetName val="출입자명단"/>
      <sheetName val="식재인부"/>
      <sheetName val="관접합및부설"/>
      <sheetName val="단가"/>
      <sheetName val="경영상태"/>
      <sheetName val="철골공사"/>
      <sheetName val="DNT OSBL"/>
      <sheetName val="노임단가"/>
      <sheetName val="실행내역"/>
      <sheetName val="Sheet1 (2)"/>
      <sheetName val="인건비"/>
      <sheetName val="BID"/>
      <sheetName val="data"/>
      <sheetName val="덕전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일위대가 집계표"/>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가설대가"/>
      <sheetName val="토공대가"/>
      <sheetName val="구조대가"/>
      <sheetName val="포설대가1"/>
      <sheetName val="부대대가"/>
      <sheetName val="제직재"/>
      <sheetName val="D-경비1"/>
      <sheetName val="C-직노1"/>
      <sheetName val="일위대가목록"/>
      <sheetName val="일위대가"/>
      <sheetName val="N賃率_職"/>
      <sheetName val="전선 및 전선관"/>
      <sheetName val="70%"/>
      <sheetName val="실행내역"/>
      <sheetName val="직노"/>
      <sheetName val="6PILE  (돌출)"/>
      <sheetName val="건축내역"/>
      <sheetName val="J直材4"/>
      <sheetName val="ilch"/>
      <sheetName val="중기사용료"/>
      <sheetName val="대,유,램"/>
      <sheetName val="국별인원"/>
      <sheetName val="명세서"/>
      <sheetName val="2공구산출내역"/>
      <sheetName val="Sheet1"/>
      <sheetName val="터파기및재료"/>
      <sheetName val="1안"/>
      <sheetName val="입찰안"/>
      <sheetName val="I一般比"/>
      <sheetName val="동원인원"/>
      <sheetName val="패널"/>
      <sheetName val="인건비(VOICE)"/>
      <sheetName val="용산1(해보)"/>
      <sheetName val="단가조사"/>
      <sheetName val="일위대가(4층원격)"/>
      <sheetName val="설계내역서"/>
      <sheetName val="정산"/>
      <sheetName val="일위목록"/>
      <sheetName val="단가산출목록표"/>
      <sheetName val="쌍송교"/>
      <sheetName val="노임단가표"/>
      <sheetName val="자재단가표"/>
      <sheetName val="DATE"/>
      <sheetName val="표지1"/>
      <sheetName val="별첨-기계경비 산출목록"/>
      <sheetName val="1000 DB구축 부표"/>
      <sheetName val="공정량산출내역서 "/>
      <sheetName val="일위대가표(유단가)"/>
      <sheetName val="내역서1999.8최종"/>
      <sheetName val="단가산출"/>
      <sheetName val="노임"/>
      <sheetName val="10.공통-노임단가"/>
      <sheetName val="중기사용료산출근거"/>
      <sheetName val="단가 및 재료비"/>
      <sheetName val="SAMPLE"/>
      <sheetName val="옥외 전력간선공사"/>
      <sheetName val="시설장비부하계산서"/>
      <sheetName val="1차 내역서"/>
      <sheetName val="대가"/>
      <sheetName val="설직재-1"/>
      <sheetName val="제-노임"/>
      <sheetName val="시설물기초"/>
      <sheetName val="갑지"/>
      <sheetName val="집계표"/>
      <sheetName val="GISDB_단가산출목록"/>
      <sheetName val="GISDB_단가산출표"/>
      <sheetName val="금액내역서"/>
      <sheetName val="기자재비"/>
      <sheetName val="CAUDIT"/>
      <sheetName val="수지예산"/>
      <sheetName val="조명시설"/>
      <sheetName val="대목"/>
      <sheetName val="단가산출목록"/>
      <sheetName val="실적공사비단가"/>
      <sheetName val="내역서"/>
      <sheetName val="Sheet3"/>
      <sheetName val="추가대화"/>
      <sheetName val="제경집계"/>
      <sheetName val="위치조서"/>
      <sheetName val="수량산출"/>
      <sheetName val="산출목록표"/>
      <sheetName val="20관리비율"/>
      <sheetName val="참조자료"/>
      <sheetName val="#REF"/>
      <sheetName val="전기"/>
      <sheetName val="전기외주내역"/>
      <sheetName val="가로등내역서"/>
      <sheetName val="9509"/>
      <sheetName val="5흙막이"/>
      <sheetName val="인건비"/>
      <sheetName val="설계명세서"/>
      <sheetName val="유림골조"/>
      <sheetName val="건물"/>
      <sheetName val="AV시스템"/>
      <sheetName val="내역서2안"/>
      <sheetName val="DATA"/>
      <sheetName val="데이타"/>
      <sheetName val="CT "/>
      <sheetName val="원가_(2)"/>
      <sheetName val="6PILE__(돌출)"/>
      <sheetName val="일위대가_집계표"/>
      <sheetName val="전선_및_전선관"/>
      <sheetName val="1000_DB구축_부표"/>
      <sheetName val="원가계산서"/>
      <sheetName val="기본일위"/>
      <sheetName val="단가 "/>
      <sheetName val="일위대가 (PM)"/>
      <sheetName val="견적서"/>
      <sheetName val="노임이"/>
      <sheetName val="8.PILE  (돌출)"/>
      <sheetName val="일위대가(출입)"/>
      <sheetName val="Sheet13"/>
      <sheetName val="Sheet14"/>
      <sheetName val="동원(3)"/>
      <sheetName val="노무비단가"/>
      <sheetName val="내역1"/>
      <sheetName val="화해(함평)"/>
      <sheetName val="화해(장성)"/>
      <sheetName val="시설물일위"/>
      <sheetName val="수량산출1"/>
      <sheetName val="Baby일위대가"/>
      <sheetName val="불법주정차"/>
      <sheetName val="공종단가"/>
      <sheetName val="재료"/>
      <sheetName val="설치자재"/>
      <sheetName val="구리토평1전기"/>
      <sheetName val="대"/>
      <sheetName val="자료"/>
      <sheetName val="을"/>
      <sheetName val="물량산출(지점)"/>
      <sheetName val="단"/>
      <sheetName val="일용노임단가2001상"/>
      <sheetName val="WORK"/>
      <sheetName val="2-1. 경관조명 내역총괄표"/>
      <sheetName val="내역"/>
      <sheetName val="전국현황"/>
      <sheetName val="일위(PN)"/>
      <sheetName val="3련 BOX"/>
      <sheetName val="이토변실(A3-LINE)"/>
      <sheetName val="CATV"/>
      <sheetName val="일위대가표(교체)"/>
      <sheetName val="2000시행총괄"/>
      <sheetName val="산출"/>
      <sheetName val="노임단가"/>
      <sheetName val="자재단가"/>
      <sheetName val="증감대비"/>
      <sheetName val="골조시행"/>
      <sheetName val="2-3.공사비내역서"/>
      <sheetName val="4-2. 기계경비산출"/>
      <sheetName val="7.노무비 근거"/>
      <sheetName val="3-2.일위대가"/>
      <sheetName val="기준FACTOR"/>
      <sheetName val="전력"/>
      <sheetName val="특수선일위대가"/>
      <sheetName val="2분기평가"/>
      <sheetName val="DWG-CAB-I"/>
      <sheetName val="램머"/>
      <sheetName val="기계경비(시간당)"/>
      <sheetName val="노무비"/>
      <sheetName val="96작생능"/>
      <sheetName val="환율"/>
      <sheetName val="도로정위치부표"/>
      <sheetName val="도로조사부표"/>
      <sheetName val="2000년1차"/>
      <sheetName val="9811"/>
      <sheetName val="단가산출서"/>
      <sheetName val="경율산정.XLS"/>
      <sheetName val="예정공정표 (2)"/>
      <sheetName val="기초자료입력"/>
      <sheetName val="수량산출2"/>
      <sheetName val="소방"/>
      <sheetName val="단가대비"/>
      <sheetName val="일위_파일"/>
      <sheetName val="INPUT"/>
      <sheetName val="중기일위대가"/>
      <sheetName val="설계서식"/>
      <sheetName val="덤프"/>
      <sheetName val="석재다짐"/>
      <sheetName val="소운반"/>
      <sheetName val="아스콘"/>
      <sheetName val="장비"/>
      <sheetName val="기성2"/>
      <sheetName val="ABUT수량-A1"/>
      <sheetName val="날개벽"/>
      <sheetName val="식재일위대가"/>
      <sheetName val="Sheet4"/>
      <sheetName val="단가기준"/>
      <sheetName val="현장경비"/>
      <sheetName val="공문"/>
      <sheetName val="현장관리비"/>
      <sheetName val="단가조사서"/>
      <sheetName val="횡 연장"/>
      <sheetName val="암거단위"/>
      <sheetName val="일위대가(가설)"/>
      <sheetName val="ELECTRIC"/>
      <sheetName val="공사비"/>
      <sheetName val="차액보증"/>
      <sheetName val="정부노임단가"/>
      <sheetName val="Customer Databas"/>
      <sheetName val="전체"/>
      <sheetName val="갑지(추정)"/>
      <sheetName val="프랜트면허"/>
      <sheetName val="2.냉난방설비공사"/>
      <sheetName val="7.자동제어공사"/>
      <sheetName val="동수"/>
      <sheetName val="TOTAL"/>
      <sheetName val="식재인부"/>
      <sheetName val="도급FORM"/>
      <sheetName val="실행철강하도"/>
      <sheetName val="급수 (LPM)"/>
      <sheetName val="CTEMCOST"/>
      <sheetName val="PANEL가격"/>
      <sheetName val="전차선로 물량표"/>
      <sheetName val="한강운반비"/>
      <sheetName val="자재"/>
      <sheetName val="파일의이용"/>
      <sheetName val="일위"/>
      <sheetName val="COST"/>
      <sheetName val="Mc1"/>
      <sheetName val="인원계획-미화"/>
      <sheetName val="익산"/>
      <sheetName val="산출기초"/>
      <sheetName val="예산내역"/>
      <sheetName val="총괄수지표"/>
      <sheetName val="설계내역2"/>
      <sheetName val="wall"/>
      <sheetName val="내역전기"/>
      <sheetName val="총체보활공정표"/>
      <sheetName val="A1"/>
      <sheetName val="회사정보"/>
      <sheetName val="단가산출서_토목"/>
      <sheetName val="단가(1)"/>
      <sheetName val="도급예산내역서총괄표"/>
      <sheetName val="설계산출기초"/>
      <sheetName val="철거산출근거"/>
      <sheetName val="중기목록표"/>
      <sheetName val="토목주소"/>
      <sheetName val="AL공사(원)"/>
      <sheetName val="6호기"/>
      <sheetName val="10월"/>
      <sheetName val="대비"/>
      <sheetName val="기초목"/>
      <sheetName val="2.대외공문"/>
      <sheetName val="일위대가(건축)"/>
      <sheetName val="단중표"/>
      <sheetName val="기본설계기준"/>
      <sheetName val="품셈총괄표"/>
      <sheetName val="TRE TABLE"/>
      <sheetName val="생산량"/>
      <sheetName val="판매가격(정리)"/>
      <sheetName val="주문"/>
      <sheetName val="적현로"/>
      <sheetName val="기본사항"/>
      <sheetName val="공사비예산서_토목분_"/>
      <sheetName val="돈암사업"/>
      <sheetName val="품셈표"/>
      <sheetName val="3집"/>
      <sheetName val="기계경비총괄표"/>
      <sheetName val="일위대가_현장"/>
      <sheetName val="HW"/>
      <sheetName val="범용도입(1차)"/>
      <sheetName val="SW"/>
      <sheetName val="부하계산서"/>
      <sheetName val="건축일위"/>
      <sheetName val="그라우팅일위"/>
      <sheetName val="시중노임(공사)"/>
      <sheetName val="설비(제출)"/>
      <sheetName val="실행내역서"/>
      <sheetName val="도로단위당"/>
      <sheetName val="BEND LOSS"/>
      <sheetName val="적용기준표(98년상반기)"/>
      <sheetName val="노임단가(전기·통신)"/>
      <sheetName val="설계"/>
      <sheetName val="COVER"/>
      <sheetName val="6. 직접경비"/>
      <sheetName val="설계서"/>
      <sheetName val="출력은 금물"/>
      <sheetName val="총 원가계산"/>
      <sheetName val="물량"/>
      <sheetName val="공사개요"/>
      <sheetName val="내역5"/>
      <sheetName val="대가단최종"/>
      <sheetName val="전기일위목록"/>
      <sheetName val="동력기별"/>
      <sheetName val="BOX전기내역"/>
      <sheetName val="물량표"/>
      <sheetName val="EXPENSE"/>
      <sheetName val="공사내역"/>
      <sheetName val="일용직내역"/>
      <sheetName val="길어깨(현황)"/>
      <sheetName val="Sheet5"/>
      <sheetName val="기본입력"/>
      <sheetName val="깨기"/>
      <sheetName val="데리네이타현황"/>
      <sheetName val="단가표"/>
      <sheetName val="일명"/>
      <sheetName val="일명95"/>
      <sheetName val="일비"/>
      <sheetName val="일비95"/>
      <sheetName val="경명"/>
      <sheetName val="경명95"/>
      <sheetName val="경배"/>
      <sheetName val="경배95"/>
      <sheetName val="임율95"/>
      <sheetName val="간노비"/>
      <sheetName val="간노비95"/>
      <sheetName val="Y-WORK"/>
      <sheetName val="물량내역"/>
      <sheetName val=" 갑  지 "/>
      <sheetName val="OPGW기별"/>
      <sheetName val="수목표준대가"/>
      <sheetName val="표지"/>
      <sheetName val="설비원가"/>
      <sheetName val="단위단가"/>
      <sheetName val="BS"/>
      <sheetName val="5-1.설계명세서"/>
      <sheetName val="공사계획서"/>
      <sheetName val="직종별노임단가표"/>
      <sheetName val="산근"/>
      <sheetName val="제2호단위수량"/>
      <sheetName val="식재가격"/>
      <sheetName val="식재총괄"/>
      <sheetName val="코드표"/>
      <sheetName val="AC포장수량"/>
      <sheetName val="설계내역"/>
      <sheetName val="원가계산서(공사)"/>
      <sheetName val="실행내역 "/>
      <sheetName val="회관내역"/>
      <sheetName val="회관내역 (2)"/>
      <sheetName val="공동내역"/>
      <sheetName val="공동내역 (2)"/>
      <sheetName val="쉼터내역"/>
      <sheetName val="쉼터내역 (2)"/>
      <sheetName val="정산내역서"/>
      <sheetName val="원가계산서 "/>
      <sheetName val="Sheet2"/>
      <sheetName val="DATA 입력란"/>
      <sheetName val="1. 설계조건 2.단면가정 3. 하중계산"/>
      <sheetName val="sw1"/>
      <sheetName val="자재단가비교표"/>
      <sheetName val="일위목차"/>
      <sheetName val="SORCE1"/>
      <sheetName val="3"/>
      <sheetName val="관급총괄"/>
      <sheetName val="을지"/>
      <sheetName val="대가목록"/>
      <sheetName val="품셈총괄"/>
      <sheetName val="기본DATA Sheet"/>
      <sheetName val="수량총괄"/>
      <sheetName val="배관내역"/>
      <sheetName val="횡배수관"/>
      <sheetName val="부분별수량산출(조합기초)"/>
      <sheetName val="※참고자료※"/>
      <sheetName val="내역서적용수량"/>
      <sheetName val="배수공 시멘트 및 골재량 산출"/>
      <sheetName val="원가_(2)1"/>
      <sheetName val="일위대가_집계표1"/>
      <sheetName val="6PILE__(돌출)1"/>
      <sheetName val="전선_및_전선관1"/>
      <sheetName val="1차_내역서"/>
      <sheetName val="별첨-기계경비_산출목록"/>
      <sheetName val="내역서1999_8최종"/>
      <sheetName val="10_공통-노임단가"/>
      <sheetName val="1000_DB구축_부표1"/>
      <sheetName val="단가_및_재료비"/>
      <sheetName val="옥외_전력간선공사"/>
      <sheetName val="CT_"/>
      <sheetName val="S&amp;R"/>
      <sheetName val="5사남"/>
      <sheetName val="맨홀수량산출(1.0×1.0×1.0)"/>
      <sheetName val="요율"/>
      <sheetName val="물가대비표"/>
      <sheetName val="data spec"/>
      <sheetName val="투찰추정"/>
      <sheetName val="도근좌표"/>
      <sheetName val="7.수지"/>
      <sheetName val="여과지동"/>
      <sheetName val="기초자료"/>
      <sheetName val="기초일위"/>
      <sheetName val="시설일위"/>
      <sheetName val="조명일위"/>
      <sheetName val="관급"/>
      <sheetName val="공정량산출내역서_"/>
      <sheetName val="단가_"/>
      <sheetName val="일위대가_(PM)"/>
      <sheetName val="예정공정표_(2)"/>
      <sheetName val="8_PILE__(돌출)"/>
      <sheetName val="Macro1"/>
      <sheetName val="3.하중계산"/>
      <sheetName val="1"/>
      <sheetName val="값"/>
      <sheetName val="가시설"/>
      <sheetName val="비탈면보호공수량산출"/>
      <sheetName val="변경내역"/>
      <sheetName val="XL4Poppy"/>
      <sheetName val="하수급견적대비"/>
      <sheetName val="실행갑지"/>
      <sheetName val="ITEM"/>
      <sheetName val="단가및재료비"/>
      <sheetName val="친환경주택"/>
      <sheetName val="EQT-ESTN"/>
      <sheetName val="적격점수&lt;300억미만&gt;"/>
      <sheetName val="예가표"/>
      <sheetName val="전기변내역"/>
      <sheetName val="일용노임단가"/>
      <sheetName val="SG"/>
      <sheetName val="1062-x방향 "/>
      <sheetName val="노임변동률"/>
      <sheetName val="물량master"/>
      <sheetName val="내역서(시설)"/>
      <sheetName val="납부서"/>
      <sheetName val="6공구(당초)"/>
      <sheetName val="기초단가"/>
      <sheetName val=" 견적서"/>
      <sheetName val="공예율"/>
      <sheetName val="갑지1"/>
      <sheetName val="연부97-1"/>
      <sheetName val="당사"/>
      <sheetName val="A"/>
      <sheetName val="실행"/>
      <sheetName val="단위중량"/>
      <sheetName val="b_balju_cho"/>
      <sheetName val="일위대가목차"/>
      <sheetName val="포장절단"/>
      <sheetName val="토목"/>
      <sheetName val="DHEQSUPT"/>
      <sheetName val="표  지"/>
      <sheetName val="cp-e1"/>
      <sheetName val="기준표"/>
      <sheetName val="현황"/>
      <sheetName val="프린터현황"/>
      <sheetName val="품셈적용 자료"/>
      <sheetName val="#3E1_GCR"/>
      <sheetName val="설계예산서"/>
      <sheetName val="시중노임"/>
      <sheetName val="관급자재대"/>
      <sheetName val="설계조건"/>
      <sheetName val="설계표지"/>
      <sheetName val="대운산출"/>
      <sheetName val="시설물"/>
      <sheetName val="유지관리"/>
      <sheetName val="산출내역서 (2)"/>
      <sheetName val="가도공"/>
      <sheetName val="산출내역서"/>
      <sheetName val="환경기계공정표 (3)"/>
      <sheetName val="-동력(한전)"/>
      <sheetName val="-전등전열(한전)"/>
      <sheetName val="IEC60364-52(허용전류)"/>
      <sheetName val="가시설단위수량"/>
      <sheetName val="단위수량"/>
      <sheetName val="b_balju-단가단가단가"/>
      <sheetName val="대공종"/>
      <sheetName val="공량산출서"/>
      <sheetName val="98지급계획"/>
      <sheetName val="QandAJunior"/>
      <sheetName val="부대내역"/>
      <sheetName val="일위7"/>
      <sheetName val="일위6"/>
      <sheetName val="일위5"/>
      <sheetName val="노무단가비교표"/>
      <sheetName val="일위1"/>
      <sheetName val="일위2"/>
      <sheetName val="일위3"/>
      <sheetName val="일위4"/>
      <sheetName val="단가대비표"/>
      <sheetName val="일위8"/>
      <sheetName val="일위9"/>
      <sheetName val="자재단가표_관로"/>
      <sheetName val="산출집계표"/>
      <sheetName val="원재료출고수량"/>
      <sheetName val="단가산출2"/>
      <sheetName val="단가산출1"/>
      <sheetName val="단가리스트(영상감시시스템)"/>
      <sheetName val="공정집계_국별"/>
      <sheetName val="맨홀_공사비"/>
      <sheetName val="화전내"/>
      <sheetName val="역간(덕_동)"/>
      <sheetName val="역간(의-덕)"/>
      <sheetName val="대내"/>
      <sheetName val="시장성초안camera"/>
      <sheetName val="자재표"/>
      <sheetName val="건축집계"/>
      <sheetName val="금융비용"/>
      <sheetName val="경비2내역"/>
      <sheetName val="공종별내역서"/>
      <sheetName val="부대공"/>
      <sheetName val="토공"/>
      <sheetName val="포장공"/>
      <sheetName val="3.건축(현장안)"/>
      <sheetName val="목차"/>
      <sheetName val="간지"/>
      <sheetName val="일위목록표"/>
      <sheetName val="일위대가표"/>
      <sheetName val="    "/>
      <sheetName val="5.1단가표"/>
      <sheetName val="5.2노임단가표"/>
      <sheetName val="설계예시"/>
      <sheetName val="교각1"/>
      <sheetName val="단면가정"/>
      <sheetName val="지수적용공사비내역서"/>
      <sheetName val="예산총괄표"/>
      <sheetName val="수량집계"/>
      <sheetName val="설비2차"/>
      <sheetName val="기본단가표"/>
      <sheetName val="점검총괄"/>
      <sheetName val="토량1-1"/>
      <sheetName val="기계경비단가총괄표"/>
      <sheetName val="기계경비단가산출표"/>
      <sheetName val="기계경비손료 및 운전경비 산출"/>
      <sheetName val="기계경비 손료 및 운전경비 산출기준"/>
      <sheetName val="단가조사표"/>
      <sheetName val="   "/>
      <sheetName val="계수"/>
      <sheetName val="용어"/>
      <sheetName val="1.2 예정공정표"/>
      <sheetName val="1. 공사비총괄"/>
      <sheetName val="예산내역서 총괄"/>
      <sheetName val="물품구매내역서"/>
      <sheetName val="2. 공사원가계산서"/>
      <sheetName val="3. 설치공사내역서"/>
      <sheetName val="4. 공종별내역서"/>
      <sheetName val="단가비교표"/>
      <sheetName val="금액"/>
      <sheetName val="판매시설"/>
      <sheetName val="3지구단위"/>
      <sheetName val="전기BOX내역서"/>
      <sheetName val="000000"/>
      <sheetName val="문학간접"/>
      <sheetName val="식음료"/>
      <sheetName val="단가조정표"/>
      <sheetName val="B"/>
      <sheetName val="bm"/>
      <sheetName val="anaysis_sheet"/>
      <sheetName val="Customer_Databas"/>
      <sheetName val="2_냉난방설비공사"/>
      <sheetName val="7_자동제어공사"/>
      <sheetName val="횡_연장"/>
      <sheetName val="급수_(LPM)"/>
      <sheetName val="2-1__경관조명_내역총괄표"/>
      <sheetName val="경율산정_XLS"/>
      <sheetName val="3련_BOX"/>
      <sheetName val="2_대외공문"/>
      <sheetName val="TRE_TABLE"/>
      <sheetName val="총_원가계산"/>
      <sheetName val="1000_ɄB구축_부표"/>
      <sheetName val="도급양식"/>
      <sheetName val="단위량"/>
      <sheetName val="재료집계표2"/>
      <sheetName val="토적집계표"/>
      <sheetName val="물가자료"/>
      <sheetName val="건축원가"/>
      <sheetName val="공통가설"/>
      <sheetName val="2호맨홀공제수량"/>
      <sheetName val="냉천부속동"/>
      <sheetName val="가계부"/>
      <sheetName val="제품목록"/>
      <sheetName val="매입매출관리"/>
      <sheetName val="총투입계"/>
      <sheetName val="3.설계예산내역서(예산서)"/>
      <sheetName val="2.예정공정표"/>
      <sheetName val="현장조사"/>
      <sheetName val="을부담운반비"/>
      <sheetName val="운반비산출"/>
      <sheetName val="설계산출표지"/>
      <sheetName val="단가산출표"/>
      <sheetName val="개산공사비"/>
      <sheetName val="원가계산"/>
      <sheetName val="공사비_NDE"/>
      <sheetName val="Sheet1 (2)"/>
      <sheetName val="가격조사서"/>
      <sheetName val="소포내역 (2)"/>
      <sheetName val="02"/>
      <sheetName val="토사(PE)"/>
      <sheetName val="측구터파기공수량집계"/>
      <sheetName val="구조물터파기수량집계"/>
      <sheetName val="S1"/>
      <sheetName val="9GNG운반"/>
      <sheetName val="수량산출서_천안"/>
      <sheetName val="수량산출서_아산"/>
      <sheetName val="관로수량산출집계"/>
      <sheetName val="한전수탁공사비내역서"/>
      <sheetName val="pldt"/>
      <sheetName val="설계서표지"/>
      <sheetName val="총괄내역서"/>
      <sheetName val="3. SW 총괄"/>
      <sheetName val="SW신규표지"/>
      <sheetName val="기반정보연계 FP산정"/>
      <sheetName val="기반정보 연계 소프트웨어개발비산출-간이법"/>
      <sheetName val="기반정보 연계 (참조)보정계수"/>
      <sheetName val="정보연계 FP산정"/>
      <sheetName val="정보연계 소프트웨어개발비산출-간이법"/>
      <sheetName val="정보연계 (참조)보정계수"/>
      <sheetName val="토적"/>
      <sheetName val="단위목록"/>
      <sheetName val="시험비"/>
      <sheetName val="구역화물"/>
      <sheetName val="토목검측서"/>
      <sheetName val="도체종-상수표"/>
      <sheetName val="b_balju"/>
      <sheetName val="Macro상수"/>
      <sheetName val="추진배경(LEZ)"/>
      <sheetName val="전국_노후경유차"/>
      <sheetName val="웅진교-S2"/>
      <sheetName val="단관데이터"/>
      <sheetName val="이형관데이터"/>
      <sheetName val="소형맨홀"/>
      <sheetName val="D-3109"/>
      <sheetName val="날개벽수량표"/>
      <sheetName val="맨홀조서"/>
      <sheetName val="BOX복구단위수량"/>
      <sheetName val="CON'C"/>
      <sheetName val="협조전"/>
      <sheetName val="내   역"/>
      <sheetName val="동원인원산출"/>
      <sheetName val="사업성분석"/>
      <sheetName val="경일건물산출근거"/>
      <sheetName val="★도급내역"/>
      <sheetName val="설명서 "/>
      <sheetName val="ABOVEISO(IBL)"/>
      <sheetName val="하부철근수량"/>
      <sheetName val="입력"/>
      <sheetName val="도급내역서"/>
      <sheetName val="수목데이타 "/>
      <sheetName val="File_관급"/>
      <sheetName val="공정집계"/>
      <sheetName val="공구"/>
      <sheetName val="0226"/>
      <sheetName val="ELEC"/>
      <sheetName val="부진점(10.09)"/>
      <sheetName val="설비"/>
      <sheetName val="자  재"/>
      <sheetName val="건축외주"/>
      <sheetName val="원가_(2)2"/>
      <sheetName val="일위대가_집계표2"/>
      <sheetName val="6PILE__(돌출)2"/>
      <sheetName val="전선_및_전선관2"/>
      <sheetName val="1차_내역서1"/>
      <sheetName val="옥외_전력간선공사1"/>
      <sheetName val="내역서1999_8최종1"/>
      <sheetName val="별첨-기계경비_산출목록1"/>
      <sheetName val="1000_DB구축_부표2"/>
      <sheetName val="10_공통-노임단가1"/>
      <sheetName val="단가_및_재료비1"/>
      <sheetName val="CT_1"/>
      <sheetName val="8_PILE__(돌출)1"/>
      <sheetName val="단가_1"/>
      <sheetName val="일위대가_(PM)1"/>
      <sheetName val="공정량산출내역서_1"/>
      <sheetName val="예정공정표_(2)1"/>
      <sheetName val="2-3_공사비내역서"/>
      <sheetName val="4-2__기계경비산출"/>
      <sheetName val="7_노무비_근거"/>
      <sheetName val="3-2_일위대가"/>
      <sheetName val="맨홀수량산출(1_0×1_0×1_0)"/>
      <sheetName val="_견적서"/>
      <sheetName val="전차선로_물량표"/>
      <sheetName val="6__직접경비"/>
      <sheetName val="BEND_LOSS"/>
      <sheetName val="1062-x방향_"/>
      <sheetName val="견적서을"/>
      <sheetName val="3.실투입(운반)"/>
      <sheetName val="통로box전기"/>
      <sheetName val="수량집계표"/>
      <sheetName val="공종별수량집계"/>
      <sheetName val="맨홀-오수"/>
      <sheetName val="설계기준"/>
      <sheetName val="대로근거"/>
      <sheetName val="배수통관(좌)"/>
      <sheetName val="1.설계조건"/>
      <sheetName val="기계단가"/>
      <sheetName val="7.5.3 BOX-A"/>
      <sheetName val="메서,변+증"/>
      <sheetName val="부총"/>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sheetData sheetId="413" refreshError="1"/>
      <sheetData sheetId="414" refreshError="1"/>
      <sheetData sheetId="415" refreshError="1"/>
      <sheetData sheetId="416" refreshError="1"/>
      <sheetData sheetId="417" refreshError="1"/>
      <sheetData sheetId="418"/>
      <sheetData sheetId="419"/>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sheetData sheetId="517">
        <row r="5">
          <cell r="I5">
            <v>0</v>
          </cell>
        </row>
      </sheetData>
      <sheetData sheetId="518"/>
      <sheetData sheetId="519"/>
      <sheetData sheetId="520"/>
      <sheetData sheetId="52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sheetData sheetId="558"/>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I一般比"/>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20관리비율"/>
      <sheetName val="전선 및 전선관"/>
      <sheetName val="전기공사일위대가"/>
      <sheetName val="일위대가"/>
      <sheetName val="노무비단가"/>
      <sheetName val="옥외 전력간선공사"/>
      <sheetName val="내역1"/>
      <sheetName val="동원(3)"/>
      <sheetName val="#REF"/>
      <sheetName val="내역서"/>
      <sheetName val="시설물일위"/>
      <sheetName val="중기사용료"/>
      <sheetName val="경율산정.XLS"/>
      <sheetName val="노무비"/>
      <sheetName val="노임단가"/>
      <sheetName val="N賃率_職"/>
      <sheetName val="내역"/>
      <sheetName val="공조기휀"/>
      <sheetName val="노임"/>
      <sheetName val="화해(함평)"/>
      <sheetName val="화해(장성)"/>
      <sheetName val="b_balju_cho"/>
      <sheetName val="수량산출1"/>
      <sheetName val="자재단가표"/>
      <sheetName val="제작비추산총괄표"/>
      <sheetName val="원가계산서"/>
      <sheetName val="J直材4"/>
      <sheetName val="중기일위대가"/>
      <sheetName val="토공"/>
      <sheetName val="인부임"/>
      <sheetName val="Data"/>
      <sheetName val="단가조사"/>
      <sheetName val="Baby일위대가"/>
      <sheetName val="일위대가(가설)"/>
      <sheetName val="C-직노1"/>
      <sheetName val="수량산출"/>
      <sheetName val="을지"/>
      <sheetName val="날개벽수량표"/>
      <sheetName val="순공사비"/>
      <sheetName val="KCS-CA"/>
      <sheetName val="Sheet1"/>
      <sheetName val="집계"/>
      <sheetName val="P&amp;L(Ahn)"/>
      <sheetName val="산경"/>
      <sheetName val="일위대가목록"/>
      <sheetName val="새공통"/>
      <sheetName val="공사원가계산서"/>
      <sheetName val="단"/>
      <sheetName val="직노"/>
      <sheetName val="을-ATYPE"/>
      <sheetName val="문산"/>
      <sheetName val="총괄표"/>
      <sheetName val="다곡2교"/>
      <sheetName val="DATE"/>
      <sheetName val="조건표"/>
      <sheetName val="원형맨홀수량"/>
      <sheetName val="이토변실"/>
      <sheetName val="제36-40호표"/>
      <sheetName val="총괄집계표"/>
      <sheetName val="CT "/>
      <sheetName val="재료"/>
      <sheetName val="설치자재"/>
      <sheetName val="기본사항"/>
      <sheetName val="환산"/>
      <sheetName val="일위"/>
      <sheetName val="일위대가표(유단가)"/>
      <sheetName val="지급자재"/>
      <sheetName val="유림골조"/>
      <sheetName val="포장공"/>
      <sheetName val="배수공"/>
      <sheetName val="4. 자재단가비교표"/>
      <sheetName val="4. 일위대가"/>
      <sheetName val="샌딩 에폭시 도장"/>
      <sheetName val="일반문틀 설치"/>
      <sheetName val="총괄내역서"/>
      <sheetName val="기본일위"/>
      <sheetName val="교각1"/>
      <sheetName val="재정비직인"/>
      <sheetName val="재정비내역"/>
      <sheetName val="지적고시내역"/>
      <sheetName val="원가_(2)"/>
      <sheetName val="전선_및_전선관"/>
      <sheetName val="옥외_전력간선공사"/>
      <sheetName val="경율산정_XLS"/>
      <sheetName val="품셈"/>
      <sheetName val="CTEMCOST"/>
      <sheetName val="차액보증"/>
      <sheetName val="인사자료총집계"/>
      <sheetName val="WATER"/>
      <sheetName val="차도부연장현황"/>
      <sheetName val="2.수량조서(발주용)"/>
      <sheetName val="Galaxy 소비자가격표"/>
      <sheetName val="목록"/>
      <sheetName val="96노임기준"/>
      <sheetName val="6PILE  (돌출)"/>
      <sheetName val="단위수량"/>
      <sheetName val="70%"/>
      <sheetName val="공종별수량집계"/>
      <sheetName val="담장산출"/>
      <sheetName val="견적"/>
      <sheetName val="약전설비"/>
      <sheetName val="업체명"/>
      <sheetName val="관리"/>
      <sheetName val="단가산출"/>
      <sheetName val="일위목록"/>
      <sheetName val="COST"/>
      <sheetName val="Sheet4"/>
      <sheetName val="절감효과"/>
      <sheetName val="을_ATYPE"/>
      <sheetName val="설계명세서"/>
      <sheetName val="대구-교대(A1)"/>
      <sheetName val="내역단위"/>
      <sheetName val="설계예시"/>
      <sheetName val="간접비총괄 (2)"/>
      <sheetName val="구조물공"/>
      <sheetName val="부대공"/>
      <sheetName val="증감대비"/>
      <sheetName val="적현로"/>
      <sheetName val="아파트"/>
      <sheetName val="소비자가"/>
      <sheetName val="설직재-1"/>
      <sheetName val="EQT-ESTN"/>
      <sheetName val="기술부 VENDOR LIST"/>
      <sheetName val="B1(반포1차)"/>
      <sheetName val="D-경비1"/>
      <sheetName val="건축내역"/>
      <sheetName val="8.수량산출서"/>
      <sheetName val="9.단가조사서"/>
      <sheetName val="6.일위목록"/>
      <sheetName val="Sheet9"/>
      <sheetName val="중기사용료산출근거"/>
      <sheetName val="단가 및 재료비"/>
      <sheetName val="5사남"/>
      <sheetName val="조명시설"/>
      <sheetName val="woo(mac)"/>
      <sheetName val="guard(mac)"/>
      <sheetName val="8.PILE  (돌출)"/>
      <sheetName val="(변경계약)총괄내역"/>
      <sheetName val="1차설계변경내역"/>
      <sheetName val="MOTOR"/>
      <sheetName val="일위대가(출입)"/>
      <sheetName val="(A)내역서"/>
      <sheetName val="지수"/>
      <sheetName val="갑지(추정)"/>
      <sheetName val="Sheet5"/>
      <sheetName val="가설대가"/>
      <sheetName val="토공대가"/>
      <sheetName val="구조대가"/>
      <sheetName val="포설대가1"/>
      <sheetName val="부대대가"/>
      <sheetName val="공정집계_국별"/>
      <sheetName val="MOKDONG(1)"/>
      <sheetName val="준검 내역서"/>
      <sheetName val="실행대비"/>
      <sheetName val="기본단가표"/>
      <sheetName val="퇴직영수증"/>
      <sheetName val="dt0301"/>
      <sheetName val="dtt0301"/>
      <sheetName val="원형1호맨홀토공수량"/>
      <sheetName val="FACTOR"/>
      <sheetName val="工관리비율"/>
      <sheetName val="工완성공사율"/>
      <sheetName val="Sheet13"/>
      <sheetName val="Sheet3"/>
      <sheetName val="입찰안"/>
      <sheetName val="전국현황"/>
      <sheetName val="전기"/>
      <sheetName val="요율"/>
      <sheetName val="하도관리"/>
      <sheetName val="확약서"/>
      <sheetName val="아스콘포장 (5t)"/>
      <sheetName val="원가_(2)1"/>
      <sheetName val="전선_및_전선관1"/>
      <sheetName val="소화설비"/>
      <sheetName val="sw1"/>
      <sheetName val="견적서"/>
      <sheetName val="합천내역"/>
      <sheetName val="공통가설"/>
      <sheetName val="건축-물가변동"/>
      <sheetName val="단위단가"/>
      <sheetName val="000000"/>
      <sheetName val="인건비"/>
      <sheetName val="아파트_9"/>
      <sheetName val="대목"/>
      <sheetName val="내역서(실)"/>
      <sheetName val="정부노임단가"/>
      <sheetName val="품셈TABLE"/>
      <sheetName val="노임단가(일반)"/>
      <sheetName val="전기일위대가"/>
      <sheetName val="경산"/>
      <sheetName val="변압기 및 발전기 용량"/>
      <sheetName val="기존단가 (2)"/>
      <sheetName val="자료입력"/>
      <sheetName val="예산명세서"/>
      <sheetName val="시행후면적"/>
      <sheetName val="일위대가표"/>
      <sheetName val="1차 내역서"/>
      <sheetName val="구리토평1전기"/>
      <sheetName val="적용단위길이"/>
      <sheetName val="피벗테이블데이터분석"/>
      <sheetName val="특수기호강도거푸집"/>
      <sheetName val="종배수관면벽신"/>
      <sheetName val="종배수관(신)"/>
      <sheetName val="해창정"/>
      <sheetName val="기계설비"/>
      <sheetName val="설계내역서"/>
      <sheetName val="공사개요"/>
      <sheetName val="부대내역"/>
      <sheetName val="내역서(기성청구)"/>
      <sheetName val="대전-교대(A1-A2)"/>
      <sheetName val="Total"/>
      <sheetName val="시설물기초"/>
      <sheetName val="단1"/>
      <sheetName val="노임이"/>
      <sheetName val="6호기"/>
      <sheetName val="갑지"/>
      <sheetName val="방식총괄"/>
      <sheetName val="단가목록"/>
      <sheetName val="경율산정"/>
      <sheetName val="방지책개소별명세"/>
      <sheetName val="부하계산서"/>
      <sheetName val="도로단위당"/>
      <sheetName val="대창(장성)"/>
      <sheetName val="대창(함평)-창열"/>
      <sheetName val="3"/>
      <sheetName val="패널"/>
      <sheetName val="자재집계"/>
      <sheetName val="기자재비"/>
      <sheetName val="48평단가"/>
      <sheetName val="57단가"/>
      <sheetName val="54평단가"/>
      <sheetName val="66평단가"/>
      <sheetName val="61단가"/>
      <sheetName val="89평단가"/>
      <sheetName val="84평단가"/>
      <sheetName val="골조시행"/>
      <sheetName val="설계서(1)"/>
      <sheetName val="기별"/>
      <sheetName val="실행철강하도"/>
      <sheetName val="계수원본(99.2.28)"/>
      <sheetName val="시공변경 설명서"/>
      <sheetName val="공사비증감내역"/>
      <sheetName val="변경조서"/>
      <sheetName val="362품셈"/>
      <sheetName val="POL6차-PIPING"/>
      <sheetName val="인건-측정"/>
      <sheetName val="마포토정"/>
      <sheetName val="10월"/>
      <sheetName val="신천3호용수로"/>
      <sheetName val="2공구산출내역"/>
      <sheetName val="식재일위대가"/>
      <sheetName val="펀칭"/>
      <sheetName val="기계경비(시간당)"/>
      <sheetName val="램머"/>
      <sheetName val="말뚝지지력산정"/>
      <sheetName val="단가명령서"/>
      <sheetName val="수공기"/>
      <sheetName val="중기"/>
      <sheetName val="수지예산"/>
      <sheetName val="CAUDIT"/>
      <sheetName val="토적계산"/>
      <sheetName val="목차"/>
      <sheetName val="전선"/>
      <sheetName val="CABLE"/>
      <sheetName val="건축공사실행"/>
      <sheetName val="물량"/>
      <sheetName val="평균높이산출근거"/>
      <sheetName val="횡배수관위치조서"/>
      <sheetName val="사용성검토"/>
      <sheetName val="Sheet1 (2)"/>
      <sheetName val="제품별구성표"/>
      <sheetName val="설계서"/>
      <sheetName val="아파트건축"/>
      <sheetName val="별첨1-4"/>
      <sheetName val="암거단위"/>
      <sheetName val="횡배수관집현황(2공구)"/>
      <sheetName val="실행내역"/>
      <sheetName val="9GNG운반"/>
      <sheetName val="공예을"/>
      <sheetName val="내역을"/>
      <sheetName val="건축"/>
      <sheetName val="을"/>
      <sheetName val="금융비용"/>
      <sheetName val="ERL_TBL"/>
      <sheetName val="EXPENSE"/>
      <sheetName val="기초단가"/>
      <sheetName val="건축원가"/>
      <sheetName val="COVER"/>
      <sheetName val="기계실"/>
      <sheetName val="내역서2안"/>
      <sheetName val="b_sul"/>
      <sheetName val="전체"/>
      <sheetName val="기기리스트"/>
      <sheetName val="Sheet2"/>
      <sheetName val="asd"/>
      <sheetName val="단면치수"/>
      <sheetName val="DATA1"/>
      <sheetName val="7.수지"/>
      <sheetName val="광양방향"/>
      <sheetName val="BOX전기내역"/>
      <sheetName val="물가자료"/>
      <sheetName val="보증금(전신전화가입권)"/>
      <sheetName val="98년BS"/>
      <sheetName val="잉여금"/>
      <sheetName val="estimate(TOTAL) (2)"/>
      <sheetName val="estimate"/>
      <sheetName val="자재단가"/>
      <sheetName val="급여대장출력"/>
      <sheetName val="인원계획-미화"/>
      <sheetName val="부대시설"/>
      <sheetName val="공문"/>
      <sheetName val="원가계산 (2)"/>
      <sheetName val="하수급견적대비"/>
      <sheetName val="옥외_전력간선공사1"/>
      <sheetName val="경율산정_XLS1"/>
      <sheetName val="계수원본(99_2_28)"/>
      <sheetName val="CT_"/>
      <sheetName val="단가_및_재료비"/>
      <sheetName val="샌딩_에폭시_도장"/>
      <sheetName val="일반문틀_설치"/>
      <sheetName val="2_수량조서(발주용)"/>
      <sheetName val="Galaxy_소비자가격표"/>
      <sheetName val="6PILE__(돌출)"/>
      <sheetName val="간접비총괄_(2)"/>
      <sheetName val="기술부_VENDOR_LIST"/>
      <sheetName val="Tool"/>
      <sheetName val="PAC"/>
      <sheetName val="국소별수량산출"/>
      <sheetName val="노임변동률"/>
      <sheetName val="OPGW기별"/>
      <sheetName val="지시서"/>
      <sheetName val="이천변압기운반비"/>
      <sheetName val="BOX-1510"/>
      <sheetName val="BEND LOSS"/>
      <sheetName val="명단"/>
      <sheetName val="4__자재단가비교표"/>
      <sheetName val="4__일위대가"/>
      <sheetName val="준검_내역서"/>
      <sheetName val="8_수량산출서"/>
      <sheetName val="9_단가조사서"/>
      <sheetName val="6_일위목록"/>
      <sheetName val="결선list"/>
      <sheetName val="danga"/>
      <sheetName val="ilch"/>
      <sheetName val="기둥(원형)"/>
      <sheetName val="암거공"/>
      <sheetName val="부대집계1"/>
      <sheetName val="가도단위"/>
      <sheetName val="3련 BOX"/>
      <sheetName val="상행-교대(A1-A2)"/>
      <sheetName val="날개벽"/>
      <sheetName val="대로근거"/>
      <sheetName val="Macro1"/>
      <sheetName val="Macro3"/>
      <sheetName val="Macro2"/>
      <sheetName val="BID"/>
      <sheetName val="재료비"/>
      <sheetName val="설계내역(2001)"/>
      <sheetName val="4)유동표"/>
      <sheetName val="ABUT수량-A1"/>
      <sheetName val="상세내역서"/>
      <sheetName val="#2-3 일위대가"/>
      <sheetName val="#2-4 단가대비표"/>
      <sheetName val="DATA 입력란"/>
      <sheetName val="1. 설계조건 2.단면가정 3. 하중계산"/>
      <sheetName val="동원인원"/>
      <sheetName val="자재단가비교표"/>
      <sheetName val="unit 4"/>
      <sheetName val="본체"/>
      <sheetName val="REACTION(USE평시)"/>
      <sheetName val="설계조건"/>
      <sheetName val="REACTION(USD지진시)"/>
      <sheetName val="계림(함평)"/>
      <sheetName val="계림(장성)"/>
      <sheetName val="노원열병합  건축공사기성내역서"/>
      <sheetName val="BOX(상시)"/>
      <sheetName val="백암비스타내역"/>
      <sheetName val="표준내역"/>
      <sheetName val="대운산출"/>
      <sheetName val="배전KT"/>
      <sheetName val="배관배선내역"/>
      <sheetName val="1차_내역서"/>
      <sheetName val="기존단가_(2)"/>
      <sheetName val="환경기계공정표 (3)"/>
      <sheetName val="combi(wall)"/>
      <sheetName val="내역서1999.8최종"/>
      <sheetName val="철거산출근거"/>
      <sheetName val="1-최종안"/>
      <sheetName val="사업분석-분양가결정"/>
      <sheetName val="토목검측서"/>
      <sheetName val="실행내역 "/>
      <sheetName val="C-노임단가"/>
      <sheetName val="45,46"/>
      <sheetName val="사업성분석"/>
      <sheetName val="백호우계수"/>
      <sheetName val="총괄갑 "/>
      <sheetName val="99년신청"/>
      <sheetName val="건축토목내역"/>
      <sheetName val="단가표"/>
      <sheetName val="금액"/>
      <sheetName val="설계내역2"/>
      <sheetName val="터파기및재료"/>
      <sheetName val="도근좌표"/>
      <sheetName val="5Strand-장기처짐PCI"/>
      <sheetName val="교대(A1-A2)"/>
      <sheetName val="역T형"/>
      <sheetName val="수량산출서"/>
      <sheetName val="1호철근량"/>
      <sheetName val="SANTOGO"/>
      <sheetName val="SANBAISU"/>
      <sheetName val="마산월령동골조물량변경"/>
      <sheetName val="경제성분석"/>
      <sheetName val="깨기"/>
      <sheetName val="JUCK"/>
      <sheetName val="모래기초"/>
      <sheetName val="산근"/>
      <sheetName val="청천내"/>
      <sheetName val="sst,stl창호"/>
      <sheetName val="spec1"/>
      <sheetName val="돈암사업"/>
      <sheetName val="Key Data"/>
      <sheetName val="포승(S+H)"/>
      <sheetName val="포승(SHEET)"/>
      <sheetName val="기성내역서"/>
      <sheetName val="변경내역서"/>
      <sheetName val="환율"/>
      <sheetName val="집계표"/>
      <sheetName val="b_balju-단가단가단가"/>
      <sheetName val="손익현황"/>
      <sheetName val="대비"/>
      <sheetName val="제출내역서"/>
      <sheetName val="내역서(실행)"/>
      <sheetName val="내역서 (원본)"/>
      <sheetName val="내역서(실행)3"/>
      <sheetName val="A"/>
      <sheetName val="3.건축(현장안)"/>
      <sheetName val="3F"/>
      <sheetName val="I.설계조건"/>
      <sheetName val="투찰가"/>
      <sheetName val="몰운대초견적"/>
      <sheetName val="신우"/>
      <sheetName val="중기솔뇨"/>
      <sheetName val="투찰"/>
      <sheetName val="설계개요"/>
      <sheetName val="DAN"/>
      <sheetName val="9811"/>
      <sheetName val="전기자료"/>
      <sheetName val="Sheet14"/>
      <sheetName val="Sheet10"/>
      <sheetName val="제2~7호표"/>
      <sheetName val="예산내역서"/>
      <sheetName val="설계예산서"/>
      <sheetName val="(10) 단가산출결과"/>
      <sheetName val="PIPE(인수본)"/>
      <sheetName val="산출내역 (월기성)"/>
      <sheetName val="건축기성"/>
      <sheetName val="공량예산"/>
      <sheetName val="기준표"/>
      <sheetName val=" FURNACE현설"/>
      <sheetName val="명세서(을)"/>
      <sheetName val="산출근거"/>
      <sheetName val="대차대조표"/>
      <sheetName val="수량산출서(보강)"/>
      <sheetName val="금액내역서"/>
      <sheetName val="개별직종노임단가(2002.5)"/>
      <sheetName val="도급내역(금차분)"/>
      <sheetName val="공비대비"/>
      <sheetName val="시설장비"/>
      <sheetName val="견적990322"/>
      <sheetName val="SAMPLE"/>
      <sheetName val="메서,변+증"/>
      <sheetName val="조도계산(1)"/>
      <sheetName val="상부수량집계표"/>
      <sheetName val="1호맨홀토공"/>
      <sheetName val="가도공"/>
      <sheetName val="수로교총재료집계"/>
      <sheetName val="기계공사"/>
      <sheetName val="종배수관"/>
      <sheetName val="J"/>
      <sheetName val="직접경비"/>
      <sheetName val="단위량"/>
      <sheetName val="재료집계표2"/>
      <sheetName val="토적집계표"/>
      <sheetName val="205동"/>
      <sheetName val="basic_info"/>
      <sheetName val="경계석수량집계"/>
      <sheetName val="1.설계조건"/>
      <sheetName val="YM-IL1"/>
      <sheetName val="H-pile(298x299)"/>
      <sheetName val="H-pile(250x250)"/>
      <sheetName val="기준FACTOR"/>
      <sheetName val="간지"/>
      <sheetName val="일위목록표"/>
      <sheetName val="    "/>
      <sheetName val="수량산출서_천안"/>
      <sheetName val="수량산출서_아산"/>
      <sheetName val="토사(PE)"/>
      <sheetName val="시멘트 및 골재량산출"/>
      <sheetName val="안정검토"/>
      <sheetName val="7.PILE  (돌출)"/>
      <sheetName val="비탈면보호공수량산출"/>
      <sheetName val="수목표준대가"/>
      <sheetName val="II손익관리"/>
      <sheetName val="단가산출서"/>
      <sheetName val="O＆P"/>
      <sheetName val="가로등기초"/>
      <sheetName val="조사표"/>
      <sheetName val="노임목록"/>
      <sheetName val="중기목록"/>
      <sheetName val="자재목록"/>
      <sheetName val="정화조동내역"/>
      <sheetName val="공정량산출내역서 "/>
      <sheetName val="Macro(차단기)"/>
      <sheetName val="토공집계"/>
      <sheetName val="1.우편집중내역서"/>
      <sheetName val="고등학교"/>
      <sheetName val="업체코드"/>
      <sheetName val="공조기(삭제)"/>
      <sheetName val="변압기_및_발전기_용량"/>
      <sheetName val="물량표"/>
      <sheetName val="Y-WORK"/>
      <sheetName val="갑지1"/>
      <sheetName val="포장총괄집계표"/>
      <sheetName val="work"/>
      <sheetName val="내역서 업체견적단가"/>
      <sheetName val="건축일"/>
      <sheetName val="3CHBDC"/>
      <sheetName val="현장관리비"/>
      <sheetName val="목표세부명세"/>
      <sheetName val="삭제금지단가"/>
      <sheetName val="물가기준년"/>
      <sheetName val="장비기준"/>
      <sheetName val="REINF."/>
      <sheetName val="LOADS"/>
      <sheetName val="수량집계"/>
      <sheetName val=""/>
      <sheetName val="제-노임"/>
      <sheetName val="제직재"/>
      <sheetName val="기계내역"/>
      <sheetName val="1.설계기준"/>
      <sheetName val="기계경비단가총괄표"/>
      <sheetName val="기계경비단가산출표"/>
      <sheetName val="기계경비손료 및 운전경비 산출"/>
      <sheetName val="기계경비 손료 및 운전경비 산출기준"/>
      <sheetName val="단가조사표"/>
      <sheetName val="노임단가표"/>
      <sheetName val="   "/>
      <sheetName val="계수"/>
      <sheetName val="용어"/>
      <sheetName val="관로수량산출집계"/>
      <sheetName val="한전수탁공사비내역서"/>
      <sheetName val="pldt"/>
      <sheetName val="표지"/>
      <sheetName val="설계서표지"/>
      <sheetName val="3. SW 총괄"/>
      <sheetName val="SW신규표지"/>
      <sheetName val="기반정보연계 FP산정"/>
      <sheetName val="기반정보 연계 소프트웨어개발비산출-간이법"/>
      <sheetName val="기반정보 연계 (참조)보정계수"/>
      <sheetName val="정보연계 FP산정"/>
      <sheetName val="정보연계 소프트웨어개발비산출-간이법"/>
      <sheetName val="정보연계 (참조)보정계수"/>
      <sheetName val="98수문일위"/>
      <sheetName val="절탄기단관교체공량"/>
      <sheetName val="이종재질교체공량"/>
      <sheetName val="Final SH Loose Tube 교체공량"/>
      <sheetName val="성서방향-교대(A2)"/>
      <sheetName val="SULKEA"/>
      <sheetName val="실행내역서"/>
      <sheetName val="샤워실위생"/>
      <sheetName val="단가산출1"/>
      <sheetName val="2-1. 경관조명 내역총괄표"/>
      <sheetName val="간접"/>
      <sheetName val="원가_(2)2"/>
      <sheetName val="전선_및_전선관2"/>
      <sheetName val="옥외_전력간선공사2"/>
      <sheetName val="경율산정_XLS2"/>
      <sheetName val="2_수량조서(발주용)1"/>
      <sheetName val="CT_1"/>
      <sheetName val="간접비총괄_(2)1"/>
      <sheetName val="샌딩_에폭시_도장1"/>
      <sheetName val="일반문틀_설치1"/>
      <sheetName val="6PILE__(돌출)1"/>
      <sheetName val="Galaxy_소비자가격표1"/>
      <sheetName val="기술부_VENDOR_LIST1"/>
      <sheetName val="기존단가_(2)1"/>
      <sheetName val="1차_내역서1"/>
      <sheetName val="8_수량산출서1"/>
      <sheetName val="9_단가조사서1"/>
      <sheetName val="6_일위목록1"/>
      <sheetName val="단가_및_재료비1"/>
      <sheetName val="8_PILE__(돌출)"/>
      <sheetName val="estimate(TOTAL)_(2)"/>
      <sheetName val="7_수지"/>
      <sheetName val="시공변경_설명서"/>
      <sheetName val="아스콘포장_(5t)"/>
      <sheetName val="총괄갑_"/>
      <sheetName val="원가계산_(2)"/>
      <sheetName val="계수원본(99_2_28)1"/>
      <sheetName val="실행내역_"/>
      <sheetName val="내역서1999_8최종"/>
      <sheetName val="1__설계조건_2_단면가정_3__하중계산"/>
      <sheetName val="DATA_입력란"/>
      <sheetName val="unit_4"/>
      <sheetName val="Sheet1_(2)"/>
      <sheetName val="Key_Data"/>
      <sheetName val="갑1"/>
      <sheetName val="보조셀"/>
      <sheetName val="품셈표"/>
      <sheetName val="BM"/>
      <sheetName val="코드"/>
      <sheetName val="배수관접합및부설  "/>
      <sheetName val="대가목록"/>
      <sheetName val="대공종"/>
      <sheetName val="C.배수관공"/>
      <sheetName val="LH3 동양시스템"/>
      <sheetName val="심사"/>
      <sheetName val=" 냉각수펌프"/>
      <sheetName val="Cost Reduction"/>
      <sheetName val="포장단가"/>
      <sheetName val="품명별원가"/>
      <sheetName val="충주"/>
      <sheetName val="공사내역서"/>
      <sheetName val="30신설일위대가"/>
      <sheetName val="노임,기계단가"/>
      <sheetName val="단가조사서"/>
      <sheetName val="사업부배부A"/>
      <sheetName val="내역5"/>
      <sheetName val="Customer Databas"/>
      <sheetName val="매출처비중(2)"/>
      <sheetName val="item"/>
      <sheetName val="단가표 (2)"/>
      <sheetName val="조직"/>
      <sheetName val="빗물받이(910-510-410)"/>
      <sheetName val="B"/>
      <sheetName val="유림콘도"/>
      <sheetName val="설계서(8)"/>
      <sheetName val="대구은행"/>
      <sheetName val="가시설수량"/>
      <sheetName val="9-1차이내역"/>
      <sheetName val="Option"/>
      <sheetName val="공예율"/>
      <sheetName val="1st"/>
      <sheetName val="주요기준"/>
      <sheetName val="조건"/>
      <sheetName val="예산"/>
      <sheetName val="賃料等一覧"/>
      <sheetName val="S&amp;R"/>
      <sheetName val="리츠"/>
      <sheetName val="원가산출근거"/>
      <sheetName val="남양시작동010313100%"/>
      <sheetName val="도수로(총)"/>
      <sheetName val="자재표"/>
      <sheetName val="물가"/>
      <sheetName val="6공구(당초)"/>
      <sheetName val="국영"/>
      <sheetName val="단가입력창"/>
      <sheetName val="물가변동대가세부내역서"/>
      <sheetName val="노임9월"/>
      <sheetName val="토공총괄표"/>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sheetData sheetId="304"/>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sheetData sheetId="360"/>
      <sheetData sheetId="361"/>
      <sheetData sheetId="362"/>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sheetData sheetId="523">
        <row r="7">
          <cell r="I7">
            <v>0</v>
          </cell>
        </row>
      </sheetData>
      <sheetData sheetId="524">
        <row r="7">
          <cell r="I7" t="str">
            <v/>
          </cell>
        </row>
      </sheetData>
      <sheetData sheetId="525"/>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sheetData sheetId="604">
        <row r="7">
          <cell r="I7">
            <v>0</v>
          </cell>
        </row>
      </sheetData>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설계서"/>
      <sheetName val="목차"/>
      <sheetName val="0.표지"/>
      <sheetName val="물품원가계산서"/>
      <sheetName val="1.표지"/>
      <sheetName val="물품내역 총괄 집계표"/>
      <sheetName val="2.표지"/>
      <sheetName val="물품내역서(센터)"/>
      <sheetName val="물품내역 집계표(노후)"/>
      <sheetName val="물품내역서(노후)"/>
      <sheetName val="3.표지"/>
      <sheetName val="일위대가 집계표"/>
      <sheetName val="일위대가"/>
      <sheetName val="기계경비목록"/>
      <sheetName val="기계경비산출"/>
      <sheetName val="4.표지"/>
      <sheetName val="단가비교표"/>
      <sheetName val="5.표지"/>
      <sheetName val="노무비 근거"/>
      <sheetName val="6.표지"/>
      <sheetName val="7.표지"/>
      <sheetName val="수량집계(센터)"/>
      <sheetName val="수량산출서(센터)"/>
      <sheetName val="수량집계(노후)"/>
      <sheetName val="수량산출서(노후)"/>
      <sheetName val="설치장소"/>
    </sheetNames>
    <sheetDataSet>
      <sheetData sheetId="0"/>
      <sheetData sheetId="1"/>
      <sheetData sheetId="2"/>
      <sheetData sheetId="3"/>
      <sheetData sheetId="4"/>
      <sheetData sheetId="5"/>
      <sheetData sheetId="6"/>
      <sheetData sheetId="7">
        <row r="1">
          <cell r="C1" t="str">
            <v>물     품     구     매     설     치     내     역     서(센터)</v>
          </cell>
        </row>
        <row r="2">
          <cell r="C2" t="str">
            <v>건명 : 2017년 방범 CCTV 노후카메라 교체사업</v>
          </cell>
        </row>
        <row r="3">
          <cell r="C3" t="str">
            <v>품  명</v>
          </cell>
          <cell r="D3" t="str">
            <v>규  격</v>
          </cell>
          <cell r="E3" t="str">
            <v>수량</v>
          </cell>
          <cell r="F3" t="str">
            <v>단위</v>
          </cell>
          <cell r="G3" t="str">
            <v>재  료  비</v>
          </cell>
          <cell r="I3" t="str">
            <v>노  무  비</v>
          </cell>
          <cell r="K3" t="str">
            <v>경     비</v>
          </cell>
        </row>
        <row r="4">
          <cell r="B4" t="str">
            <v>호표 링크시켜!</v>
          </cell>
          <cell r="G4" t="str">
            <v>단가</v>
          </cell>
          <cell r="H4" t="str">
            <v>금  액</v>
          </cell>
          <cell r="I4" t="str">
            <v>단가</v>
          </cell>
          <cell r="J4" t="str">
            <v>금  액</v>
          </cell>
          <cell r="K4" t="str">
            <v>단가</v>
          </cell>
          <cell r="L4" t="str">
            <v>금  액</v>
          </cell>
        </row>
        <row r="5">
          <cell r="B5">
            <v>1003</v>
          </cell>
          <cell r="C5" t="str">
            <v>1. 센터장비</v>
          </cell>
        </row>
        <row r="6">
          <cell r="B6">
            <v>2020</v>
          </cell>
          <cell r="C6" t="str">
            <v>1.1 STORAGE(총액)</v>
          </cell>
        </row>
        <row r="7">
          <cell r="B7" t="str">
            <v>DISK DRIVE10TB</v>
          </cell>
          <cell r="C7" t="str">
            <v>DISK DRIVE</v>
          </cell>
          <cell r="D7" t="str">
            <v>10TB</v>
          </cell>
          <cell r="E7">
            <v>9</v>
          </cell>
          <cell r="F7" t="str">
            <v>EA</v>
          </cell>
          <cell r="G7">
            <v>2800000</v>
          </cell>
          <cell r="H7">
            <v>25200000</v>
          </cell>
          <cell r="J7">
            <v>0</v>
          </cell>
          <cell r="L7">
            <v>0</v>
          </cell>
        </row>
        <row r="9">
          <cell r="B9">
            <v>3020</v>
          </cell>
          <cell r="D9" t="str">
            <v>소계</v>
          </cell>
          <cell r="H9">
            <v>25200000</v>
          </cell>
          <cell r="J9">
            <v>0</v>
          </cell>
          <cell r="L9">
            <v>0</v>
          </cell>
        </row>
        <row r="11">
          <cell r="B11">
            <v>2020</v>
          </cell>
          <cell r="C11" t="str">
            <v>1.2 통신소프트웨어(3자단가)</v>
          </cell>
        </row>
        <row r="12">
          <cell r="B12" t="str">
            <v>통신소프트웨어저장/분배, 영상저장 및 분배</v>
          </cell>
          <cell r="C12" t="str">
            <v>통신소프트웨어</v>
          </cell>
          <cell r="D12" t="str">
            <v>저장/분배, 영상저장 및 분배</v>
          </cell>
          <cell r="E12">
            <v>1</v>
          </cell>
          <cell r="F12" t="str">
            <v>조</v>
          </cell>
          <cell r="G12">
            <v>6600000</v>
          </cell>
          <cell r="H12">
            <v>6600000</v>
          </cell>
          <cell r="J12">
            <v>0</v>
          </cell>
          <cell r="L12">
            <v>0</v>
          </cell>
        </row>
        <row r="14">
          <cell r="B14">
            <v>3020</v>
          </cell>
          <cell r="D14" t="str">
            <v>소계</v>
          </cell>
          <cell r="H14">
            <v>6600000</v>
          </cell>
          <cell r="J14">
            <v>0</v>
          </cell>
          <cell r="L14">
            <v>0</v>
          </cell>
        </row>
        <row r="29">
          <cell r="B29">
            <v>3020</v>
          </cell>
          <cell r="D29" t="str">
            <v>합계</v>
          </cell>
          <cell r="H29">
            <v>31800000</v>
          </cell>
          <cell r="J29">
            <v>0</v>
          </cell>
          <cell r="L29">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sheet1"/>
      <sheetName val="YES"/>
      <sheetName val="일위"/>
      <sheetName val="노무비 근거"/>
      <sheetName val="일위대가"/>
      <sheetName val="자재단가비교표"/>
      <sheetName val="견적대비"/>
      <sheetName val="가로등기초"/>
      <sheetName val="PAD TR보호대기초"/>
      <sheetName val="총물량표"/>
      <sheetName val="정산물량표"/>
      <sheetName val="정산세부물량1차분실적"/>
      <sheetName val="정산복구량"/>
      <sheetName val="일위대가표(1)"/>
      <sheetName val="일위대가표(2)"/>
      <sheetName val="복구량산정 및 전용회선 사용"/>
      <sheetName val="노임단가"/>
      <sheetName val="대치판정"/>
      <sheetName val="Baby일위대가"/>
      <sheetName val="철거산출근거"/>
      <sheetName val="특별교실"/>
      <sheetName val="기숙사"/>
      <sheetName val="화장실"/>
      <sheetName val="총집계-1"/>
      <sheetName val="총집계-2"/>
      <sheetName val="원가-1"/>
      <sheetName val="원가-2"/>
      <sheetName val="기안"/>
      <sheetName val="갑지"/>
      <sheetName val="견적서"/>
      <sheetName val="내역서"/>
      <sheetName val="XXXXXX"/>
      <sheetName val="호계"/>
      <sheetName val="제암"/>
      <sheetName val="월마트"/>
      <sheetName val="월드컵"/>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표지"/>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견적조건"/>
      <sheetName val="견적조건(을지)"/>
      <sheetName val="JUCK"/>
      <sheetName val="간선계산"/>
      <sheetName val="N賃率-職"/>
      <sheetName val="98지급계획"/>
      <sheetName val="남양시작동자105노65기1.3화1.2"/>
      <sheetName val="일반공사"/>
      <sheetName val="표지 (2)"/>
      <sheetName val="제-노임"/>
      <sheetName val="제직재"/>
      <sheetName val="노무비"/>
      <sheetName val="을지"/>
      <sheetName val="을"/>
      <sheetName val="FILE1"/>
      <sheetName val="0.집계"/>
      <sheetName val="1.수변전설비공사"/>
      <sheetName val="MOTOR"/>
      <sheetName val="기초단가"/>
      <sheetName val="ITEM"/>
      <sheetName val="원가계산"/>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총괄"/>
      <sheetName val="단가비교표"/>
      <sheetName val="매립"/>
      <sheetName val="일위대가목차"/>
      <sheetName val="대구실행"/>
      <sheetName val="AIR SHOWER(3인용)"/>
      <sheetName val="부대공Ⅱ"/>
      <sheetName val="설계내역서"/>
      <sheetName val="직노"/>
      <sheetName val="입찰안"/>
      <sheetName val="단가산출"/>
      <sheetName val="2F 회의실견적(5_14 일대)"/>
      <sheetName val="재집"/>
      <sheetName val="직재"/>
      <sheetName val="전차선로 물량표"/>
      <sheetName val="DATA"/>
      <sheetName val="일위대가(가설)"/>
      <sheetName val="실행내역"/>
      <sheetName val="200"/>
      <sheetName val="48전력선로일위"/>
      <sheetName val="접지수량"/>
      <sheetName val="조명율표"/>
      <sheetName val="TOT"/>
      <sheetName val="정부노임단가"/>
      <sheetName val="1.수인터널"/>
      <sheetName val="자재단가"/>
      <sheetName val="손익분석"/>
      <sheetName val="인건-측정"/>
      <sheetName val="보차도경계석"/>
      <sheetName val="부하계산서"/>
      <sheetName val="인건비"/>
      <sheetName val="아산추가1220"/>
      <sheetName val="당초"/>
      <sheetName val="3-1.CB"/>
      <sheetName val="부대내역"/>
      <sheetName val="unit 4"/>
      <sheetName val="ITB COST"/>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말뚝지지력산정"/>
      <sheetName val="수량"/>
      <sheetName val="CTEMCOST"/>
      <sheetName val="내역"/>
      <sheetName val="연습"/>
      <sheetName val="내역(설계)"/>
      <sheetName val="Macro1"/>
      <sheetName val="BID"/>
      <sheetName val="현장관리비집계표"/>
      <sheetName val="설계예산서"/>
      <sheetName val="수량집계"/>
      <sheetName val="토목"/>
      <sheetName val="가로등내역서"/>
      <sheetName val="수량산출서"/>
      <sheetName val="2000.11월설계내역"/>
      <sheetName val="#REF"/>
      <sheetName val="터파기및재료"/>
      <sheetName val="점수계산1-2"/>
      <sheetName val="부대공사비"/>
      <sheetName val="본공사"/>
      <sheetName val="식생블럭단위수량"/>
      <sheetName val="가로등부표"/>
      <sheetName val="보합"/>
      <sheetName val="조도계산서 (도서)"/>
      <sheetName val="WORK"/>
      <sheetName val="입찰보고"/>
      <sheetName val="재료"/>
      <sheetName val="MAIN_TABLE"/>
      <sheetName val="1.설계조건"/>
      <sheetName val="LOPCALC"/>
      <sheetName val="제경비율"/>
      <sheetName val="XL4Poppy"/>
      <sheetName val="자료입력"/>
      <sheetName val="예산명세서"/>
      <sheetName val="단가조사"/>
      <sheetName val="우배수"/>
      <sheetName val="맨홀"/>
      <sheetName val="금호"/>
      <sheetName val="I一般比"/>
      <sheetName val="49-119"/>
      <sheetName val="Macro(전선)"/>
      <sheetName val="발신정보"/>
      <sheetName val="준검 내역서"/>
      <sheetName val="부하(성남)"/>
      <sheetName val="연부97-1"/>
      <sheetName val="갑지1"/>
      <sheetName val="J直材4"/>
      <sheetName val="공사원가계산서)"/>
      <sheetName val="내역집계표"/>
      <sheetName val="전기내역"/>
      <sheetName val="대가집계표"/>
      <sheetName val="대가전기"/>
      <sheetName val="자료"/>
      <sheetName val="집계표(관급)"/>
      <sheetName val="전기내역관급"/>
      <sheetName val="전선 및 전선관"/>
      <sheetName val="토공"/>
      <sheetName val="구역화물"/>
      <sheetName val="단가일람"/>
      <sheetName val="신우"/>
      <sheetName val="대비"/>
      <sheetName val="수량산출"/>
      <sheetName val="집계표"/>
      <sheetName val="단가"/>
      <sheetName val="총괄표"/>
      <sheetName val="실행철강하도"/>
      <sheetName val="소야공정계획표"/>
      <sheetName val="내역서2안"/>
      <sheetName val="6호기"/>
      <sheetName val="봉양~조차장간고하개명(신설)"/>
      <sheetName val="하조서"/>
      <sheetName val="보증수수료산출"/>
      <sheetName val="기계경비"/>
      <sheetName val="가로등"/>
      <sheetName val="수목데이타 "/>
      <sheetName val="변압기 및 발전기 용량"/>
      <sheetName val="공사비예산서(토목분)"/>
      <sheetName val="각형맨홀"/>
      <sheetName val="수목단가"/>
      <sheetName val="시설수량표"/>
      <sheetName val="식재수량표"/>
      <sheetName val="일위목록"/>
      <sheetName val="ASP포장"/>
      <sheetName val="단가산출서(기계)"/>
      <sheetName val="INPUT"/>
      <sheetName val="교각1"/>
      <sheetName val="일위대가표(유단가)"/>
      <sheetName val="일위대가표"/>
      <sheetName val="단가 및 재료비"/>
      <sheetName val="적용(기계)"/>
      <sheetName val="20관리비율"/>
      <sheetName val="총괄집계표"/>
      <sheetName val="Module1"/>
      <sheetName val="Module2"/>
      <sheetName val="Module3"/>
      <sheetName val="Module4"/>
      <sheetName val="Module5"/>
      <sheetName val="Module6"/>
      <sheetName val="Module8"/>
      <sheetName val="Module9"/>
      <sheetName val="Module7"/>
      <sheetName val="Module11"/>
      <sheetName val="DATA1"/>
      <sheetName val="점검총괄"/>
      <sheetName val="주상도"/>
      <sheetName val="일위대가(목록)"/>
      <sheetName val="재료비"/>
      <sheetName val="자재목록"/>
      <sheetName val="2000년1차"/>
      <sheetName val="내역서(전기)"/>
      <sheetName val="- INFORMATION -"/>
      <sheetName val="예산변경사항"/>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2006기계경비산출표"/>
      <sheetName val="옹벽수량집계"/>
      <sheetName val="3BL공동구 수량"/>
      <sheetName val="Total"/>
      <sheetName val="에너지동"/>
      <sheetName val="코드표"/>
      <sheetName val="Sheet1 (2)"/>
      <sheetName val="BASIC (2)"/>
      <sheetName val="자재단가표"/>
      <sheetName val="고창터널(고창방향)"/>
      <sheetName val="터널조도"/>
      <sheetName val="부속동"/>
      <sheetName val="입찰결과(DATA)"/>
      <sheetName val="ETC"/>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데이타"/>
      <sheetName val="CABLE SIZE-3"/>
      <sheetName val="EQUIP-H"/>
      <sheetName val="경비_원본"/>
      <sheetName val="공구원가계산"/>
      <sheetName val="기계경비시간당손료목록"/>
      <sheetName val="요율"/>
      <sheetName val="자재대"/>
      <sheetName val="참고"/>
      <sheetName val="공사개요"/>
      <sheetName val="기계내역"/>
      <sheetName val="소요자재"/>
      <sheetName val="노무산출서"/>
      <sheetName val="Macro(차단기)"/>
      <sheetName val="동력부하(도산)"/>
      <sheetName val="1차증가원가계산"/>
      <sheetName val="가감수량"/>
      <sheetName val="맨홀수량산출"/>
      <sheetName val="단가조사서"/>
      <sheetName val="관로"/>
      <sheetName val="A-4"/>
      <sheetName val="AS포장복구 "/>
      <sheetName val="간접1"/>
      <sheetName val="통장출금액"/>
      <sheetName val="기계경비(시간당)"/>
      <sheetName val="램머"/>
      <sheetName val="본선차로수량집계표"/>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조건표"/>
      <sheetName val="JJ"/>
      <sheetName val="설계"/>
      <sheetName val="설 계"/>
      <sheetName val="BQ"/>
      <sheetName val="전기일위대가"/>
      <sheetName val="단면(RW1)"/>
      <sheetName val="시설물일위"/>
      <sheetName val="비교표"/>
      <sheetName val="소비자가"/>
      <sheetName val="ilch"/>
      <sheetName val="예정(3)"/>
      <sheetName val="동원(3)"/>
      <sheetName val="DANGA"/>
      <sheetName val="IMP(MAIN)"/>
      <sheetName val="IMP (REACTOR)"/>
      <sheetName val="차액보증"/>
      <sheetName val="오산갈곳"/>
      <sheetName val="맨홀수량집계"/>
      <sheetName val="설계조건"/>
      <sheetName val="날개벽(TYPE3)"/>
      <sheetName val="1.설계기준"/>
      <sheetName val="노임"/>
      <sheetName val="현황CODE"/>
      <sheetName val="손익현황"/>
      <sheetName val="3차설계"/>
      <sheetName val="기둥(원형)"/>
      <sheetName val="옹벽"/>
      <sheetName val="ABUT수량-A1"/>
      <sheetName val="주형"/>
      <sheetName val="밸브설치"/>
      <sheetName val="3.바닥판설계"/>
      <sheetName val="안정계산"/>
      <sheetName val="단면검토"/>
      <sheetName val="원가"/>
      <sheetName val="VA_code"/>
      <sheetName val="2000전체분"/>
      <sheetName val="일반수량"/>
      <sheetName val="EACT10"/>
      <sheetName val="돌망태단위수량"/>
      <sheetName val="말뚝물량"/>
      <sheetName val="공종별원가계산"/>
      <sheetName val="말고개터널조명전압강하"/>
      <sheetName val="물가자료"/>
      <sheetName val="품의서"/>
      <sheetName val="물가시세"/>
      <sheetName val="SG"/>
      <sheetName val="전신환매도율"/>
      <sheetName val="산출내역서집계표"/>
      <sheetName val="원가계산서 (총괄)"/>
      <sheetName val="원가계산서 (건축)"/>
      <sheetName val="(총괄집계)"/>
      <sheetName val="건축공사"/>
      <sheetName val="방음벽기초(H=4m)"/>
      <sheetName val="우수맨홀공제단위수량"/>
      <sheetName val="스톱로그내역"/>
      <sheetName val="수주현황2월"/>
      <sheetName val="단면 (2)"/>
      <sheetName val="토공유동표"/>
      <sheetName val="교각계산"/>
      <sheetName val="laroux"/>
      <sheetName val="도급예정1199"/>
      <sheetName val="외주대비"/>
      <sheetName val="수정실행"/>
      <sheetName val="단가산출근거"/>
      <sheetName val="현장인원투입"/>
      <sheetName val="장비투입계획"/>
      <sheetName val="현황사진"/>
      <sheetName val="외주대비-구조물"/>
      <sheetName val="외주대비 -석축"/>
      <sheetName val="외주대비-구조물 (2)"/>
      <sheetName val="견적표지 (3)"/>
      <sheetName val="정태현"/>
      <sheetName val="JUCKEYK"/>
      <sheetName val="예산갑지"/>
      <sheetName val="제수변수량"/>
      <sheetName val="공기변수량"/>
      <sheetName val="포장공"/>
      <sheetName val="상수도토공집계표"/>
      <sheetName val="PO-BOQ"/>
      <sheetName val="일반수량총괄"/>
      <sheetName val="외주"/>
      <sheetName val="구조물철거타공정이월"/>
      <sheetName val="의왕내역"/>
      <sheetName val="입출재고현황 (2)"/>
      <sheetName val="변경비교-을"/>
      <sheetName val="노무비단가"/>
      <sheetName val=" 상부공통집계(총괄)"/>
      <sheetName val="참조-(1)"/>
      <sheetName val="인건비 "/>
      <sheetName val="AILC004"/>
      <sheetName val="Mc1"/>
      <sheetName val="2000,9월 일위"/>
      <sheetName val="간접비"/>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Summary Sheets"/>
      <sheetName val="일위목록-기"/>
      <sheetName val="6동"/>
      <sheetName val="Chart1"/>
      <sheetName val="단위내역목록"/>
      <sheetName val="단위내역서"/>
      <sheetName val="원가(1)"/>
      <sheetName val="원가(2)"/>
      <sheetName val="공량산출서"/>
      <sheetName val="하수급견적대비"/>
      <sheetName val="물량표"/>
      <sheetName val="현장관리비 "/>
      <sheetName val="금액결정"/>
      <sheetName val="BOX전기내역"/>
      <sheetName val="9-1차이내역"/>
      <sheetName val="설계가"/>
      <sheetName val="할증 "/>
      <sheetName val="조경일람"/>
      <sheetName val="일위대가목록"/>
      <sheetName val="아파트기별"/>
      <sheetName val="공리일"/>
      <sheetName val="총집계표"/>
      <sheetName val="plan&amp;section of foundation"/>
      <sheetName val="9811"/>
      <sheetName val="투찰내역"/>
      <sheetName val="COVER-P"/>
      <sheetName val="기본단가"/>
      <sheetName val="단면가정"/>
      <sheetName val="영업소실적"/>
      <sheetName val="공사비"/>
      <sheetName val="약품설비"/>
      <sheetName val="1차설계변경내역"/>
      <sheetName val="실행내역서"/>
      <sheetName val="90.03실행 "/>
      <sheetName val="조명시설"/>
      <sheetName val="BID-도로"/>
      <sheetName val="001"/>
      <sheetName val="총계"/>
      <sheetName val="내력서"/>
      <sheetName val="가설건물"/>
      <sheetName val="단위단가"/>
      <sheetName val="적용공정"/>
      <sheetName val="L_RPTB02_01"/>
      <sheetName val="원가계산서"/>
      <sheetName val="금리계산"/>
      <sheetName val="Sheet17"/>
      <sheetName val="중기일위대가"/>
      <sheetName val="검사원"/>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22단가(철거)"/>
      <sheetName val="49단가"/>
      <sheetName val="49단가(철거)"/>
      <sheetName val="22단가"/>
      <sheetName val="과천MAIN"/>
      <sheetName val="효성CB 1P기초"/>
      <sheetName val="EQ-R1"/>
      <sheetName val="품목"/>
      <sheetName val="일용노임단가"/>
      <sheetName val="전선"/>
      <sheetName val="CABLE"/>
      <sheetName val="토량산출서"/>
      <sheetName val="토목내역"/>
      <sheetName val="설계명세서"/>
      <sheetName val="OPGW기별"/>
      <sheetName val="CA지입"/>
      <sheetName val="U-TYPE(1)"/>
      <sheetName val="공종별내역서"/>
      <sheetName val="6PILE  (돌출)"/>
      <sheetName val="지급자재"/>
      <sheetName val="99총공사내역서"/>
      <sheetName val="98NS-N"/>
      <sheetName val="L_RPTA05_목록"/>
      <sheetName val="96보완계획7.12"/>
      <sheetName val="지진시"/>
      <sheetName val="3.공통공사대비"/>
      <sheetName val="설비내역서"/>
      <sheetName val="건축내역서"/>
      <sheetName val="전기내역서"/>
      <sheetName val="설직재-1"/>
      <sheetName val="노원열병합  건축공사기성내역서"/>
      <sheetName val="본부소개"/>
      <sheetName val="주사무실종합"/>
      <sheetName val="기초자료"/>
      <sheetName val="여과지동"/>
      <sheetName val="내역표지"/>
      <sheetName val="Macro2"/>
      <sheetName val="계수시트"/>
      <sheetName val="율촌법률사무소2내역"/>
      <sheetName val="지주목시비량산출서"/>
      <sheetName val="BOQ"/>
      <sheetName val="총괄내역서"/>
      <sheetName val="역T형교대(말뚝기초)"/>
      <sheetName val="한강운반비"/>
      <sheetName val="자재"/>
      <sheetName val="공통(20-91)"/>
      <sheetName val="C3"/>
      <sheetName val="연결임시"/>
      <sheetName val="계산식"/>
      <sheetName val="가도공"/>
      <sheetName val="DATE"/>
      <sheetName val="철거집계"/>
      <sheetName val="48평단가"/>
      <sheetName val="57단가"/>
      <sheetName val="54평단가"/>
      <sheetName val="66평단가"/>
      <sheetName val="61단가"/>
      <sheetName val="89평단가"/>
      <sheetName val="84평단가"/>
      <sheetName val="경상직원"/>
      <sheetName val="가시설흙막이"/>
      <sheetName val="자동 철거"/>
      <sheetName val="자동 설치"/>
      <sheetName val="토목 철주"/>
      <sheetName val="철거 일위대가(1-19)"/>
      <sheetName val="철거 일위대가(20-22)"/>
      <sheetName val="설치 일위대가(23-45호)"/>
      <sheetName val="설치 일위대가(46~78호)"/>
      <sheetName val="__Ef103_work_HLOTUS_9801J_OUT_2"/>
      <sheetName val=""/>
      <sheetName val="__Ef103_work_HLOTUS_9801J_OUT_3"/>
      <sheetName val="__Ef103_work_HLOTUS_9801J_OUT_4"/>
      <sheetName val="__Ef103_work_HLOTUS_9801J_OUT_5"/>
      <sheetName val="간접비계산"/>
      <sheetName val="전체"/>
    </sheetNames>
    <definedNames>
      <definedName name="원위치"/>
    </defined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 sheetId="18"/>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sheetData sheetId="423"/>
      <sheetData sheetId="424"/>
      <sheetData sheetId="425"/>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sheetData sheetId="469"/>
      <sheetData sheetId="470"/>
      <sheetData sheetId="471"/>
      <sheetData sheetId="472"/>
      <sheetData sheetId="473" refreshError="1"/>
      <sheetData sheetId="474" refreshError="1"/>
      <sheetData sheetId="475" refreshError="1"/>
      <sheetData sheetId="476" refreshError="1"/>
      <sheetData sheetId="477"/>
      <sheetData sheetId="478"/>
      <sheetData sheetId="479"/>
      <sheetData sheetId="480"/>
      <sheetData sheetId="48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sheetData sheetId="496"/>
      <sheetData sheetId="497"/>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sheetData sheetId="601"/>
      <sheetData sheetId="602"/>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sheetData sheetId="622"/>
      <sheetData sheetId="623"/>
      <sheetData sheetId="624"/>
      <sheetData sheetId="625"/>
      <sheetData sheetId="626" refreshError="1"/>
      <sheetData sheetId="62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실행대비"/>
      <sheetName val="참조자료"/>
      <sheetName val="http___gw_kunyoung21_co_kr__J_2"/>
      <sheetName val="http___gw_kunyoung21_co_kr__J_3"/>
      <sheetName val="http___gw_kunyoung21_co_kr__J_4"/>
      <sheetName val="http___gw_kunyoung21_co_kr__J_5"/>
    </sheetNames>
    <definedNames>
      <definedName name="Macro13"/>
    </definedNames>
    <sheetDataSet>
      <sheetData sheetId="0" refreshError="1"/>
      <sheetData sheetId="1" refreshError="1"/>
      <sheetData sheetId="2"/>
      <sheetData sheetId="3"/>
      <sheetData sheetId="4"/>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요약서"/>
      <sheetName val="0.설계서"/>
      <sheetName val="표지 (설계설명서)"/>
      <sheetName val="설계설명서"/>
      <sheetName val="목차"/>
      <sheetName val="0.표지"/>
      <sheetName val="원가계산서"/>
      <sheetName val="2.표지"/>
      <sheetName val="총괄집계표"/>
      <sheetName val="관급자재사용수량"/>
      <sheetName val="관급자재비 집계표"/>
      <sheetName val="관급자재비내역서"/>
      <sheetName val="공사비내역 집계표"/>
      <sheetName val="폐기물처리비 내역서"/>
      <sheetName val="공사비내역서(현장장비)"/>
      <sheetName val="3.표지"/>
      <sheetName val="일위대가 집계표"/>
      <sheetName val="일위대가"/>
      <sheetName val="기계경비목록"/>
      <sheetName val="기계경비산출"/>
      <sheetName val="4.표지"/>
      <sheetName val="단가비교표"/>
      <sheetName val="5.표지"/>
      <sheetName val="6.표지"/>
      <sheetName val="노무비 근거"/>
      <sheetName val="7.표지"/>
      <sheetName val="한전시설부담금집계표"/>
      <sheetName val="한전시설부담금산출내역서"/>
      <sheetName val="8.표지"/>
      <sheetName val="관급수량집계"/>
      <sheetName val="관급수량산출서"/>
      <sheetName val="도급수량집계"/>
      <sheetName val="기초수량"/>
      <sheetName val="도급수량산출서"/>
      <sheetName val="관로터파기수량"/>
      <sheetName val="설치장소"/>
      <sheetName val="관급자재비수량집계표(현장장비)"/>
    </sheetNames>
    <sheetDataSet>
      <sheetData sheetId="0" refreshError="1"/>
      <sheetData sheetId="1" refreshError="1"/>
      <sheetData sheetId="2" refreshError="1"/>
      <sheetData sheetId="3" refreshError="1"/>
      <sheetData sheetId="4" refreshError="1"/>
      <sheetData sheetId="5" refreshError="1"/>
      <sheetData sheetId="6">
        <row r="32">
          <cell r="G32">
            <v>49822620</v>
          </cell>
        </row>
      </sheetData>
      <sheetData sheetId="7" refreshError="1"/>
      <sheetData sheetId="8">
        <row r="8">
          <cell r="L8">
            <v>484030</v>
          </cell>
        </row>
      </sheetData>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6">
          <cell r="B6">
            <v>2001</v>
          </cell>
          <cell r="C6">
            <v>2</v>
          </cell>
          <cell r="D6" t="str">
            <v>1.1 포곡파크골프장</v>
          </cell>
          <cell r="I6">
            <v>1</v>
          </cell>
          <cell r="J6">
            <v>6</v>
          </cell>
          <cell r="K6">
            <v>1</v>
          </cell>
          <cell r="L6">
            <v>6</v>
          </cell>
          <cell r="M6">
            <v>14</v>
          </cell>
        </row>
        <row r="7">
          <cell r="C7">
            <v>3</v>
          </cell>
        </row>
        <row r="8">
          <cell r="C8">
            <v>4</v>
          </cell>
        </row>
        <row r="9">
          <cell r="B9">
            <v>1001</v>
          </cell>
          <cell r="C9">
            <v>5</v>
          </cell>
          <cell r="D9" t="str">
            <v>계</v>
          </cell>
          <cell r="I9">
            <v>1</v>
          </cell>
          <cell r="J9">
            <v>6</v>
          </cell>
          <cell r="K9">
            <v>1</v>
          </cell>
          <cell r="L9">
            <v>6</v>
          </cell>
          <cell r="M9">
            <v>14</v>
          </cell>
        </row>
        <row r="10">
          <cell r="C10">
            <v>6</v>
          </cell>
        </row>
        <row r="11">
          <cell r="C11">
            <v>7</v>
          </cell>
        </row>
        <row r="12">
          <cell r="C12">
            <v>8</v>
          </cell>
        </row>
        <row r="13">
          <cell r="C13">
            <v>9</v>
          </cell>
        </row>
        <row r="14">
          <cell r="C14">
            <v>10</v>
          </cell>
        </row>
        <row r="15">
          <cell r="C15">
            <v>11</v>
          </cell>
        </row>
        <row r="16">
          <cell r="C16">
            <v>12</v>
          </cell>
        </row>
        <row r="17">
          <cell r="C17">
            <v>13</v>
          </cell>
        </row>
        <row r="18">
          <cell r="C18">
            <v>14</v>
          </cell>
        </row>
        <row r="19">
          <cell r="C19">
            <v>15</v>
          </cell>
        </row>
        <row r="20">
          <cell r="C20">
            <v>16</v>
          </cell>
        </row>
        <row r="21">
          <cell r="C21">
            <v>17</v>
          </cell>
        </row>
        <row r="22">
          <cell r="C22">
            <v>18</v>
          </cell>
        </row>
        <row r="23">
          <cell r="C23">
            <v>19</v>
          </cell>
        </row>
        <row r="24">
          <cell r="C24">
            <v>20</v>
          </cell>
        </row>
        <row r="25">
          <cell r="C25">
            <v>21</v>
          </cell>
        </row>
        <row r="26">
          <cell r="C26">
            <v>22</v>
          </cell>
        </row>
        <row r="27">
          <cell r="C27">
            <v>23</v>
          </cell>
        </row>
        <row r="28">
          <cell r="C28">
            <v>24</v>
          </cell>
        </row>
        <row r="29">
          <cell r="C29">
            <v>25</v>
          </cell>
        </row>
        <row r="30">
          <cell r="C30">
            <v>26</v>
          </cell>
        </row>
        <row r="31">
          <cell r="C31">
            <v>27</v>
          </cell>
        </row>
        <row r="32">
          <cell r="C32">
            <v>28</v>
          </cell>
        </row>
        <row r="33">
          <cell r="C33">
            <v>29</v>
          </cell>
        </row>
        <row r="34">
          <cell r="C34">
            <v>30</v>
          </cell>
        </row>
      </sheetData>
      <sheetData sheetId="31" refreshError="1"/>
      <sheetData sheetId="32" refreshError="1"/>
      <sheetData sheetId="33" refreshError="1"/>
      <sheetData sheetId="34" refreshError="1"/>
      <sheetData sheetId="35">
        <row r="1">
          <cell r="B1" t="str">
            <v>포곡파크골프장 설치공사(전기)</v>
          </cell>
        </row>
      </sheetData>
      <sheetData sheetId="3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합천내역"/>
      <sheetName val="95_1차_시스템"/>
      <sheetName val="합천원가"/>
      <sheetName val="손익분석"/>
      <sheetName val="공사설계서"/>
      <sheetName val="직노"/>
      <sheetName val="일위대가(계측기설치)"/>
      <sheetName val="200"/>
      <sheetName val="노 무 비"/>
      <sheetName val="N賃率-職"/>
      <sheetName val="b_balju_cho"/>
      <sheetName val="조명율표"/>
      <sheetName val="기타 정보통신공사"/>
      <sheetName val="노임"/>
      <sheetName val="수량산출"/>
      <sheetName val="지하1층"/>
      <sheetName val="찍기"/>
      <sheetName val="설계예산서"/>
      <sheetName val="검수고1-1층"/>
      <sheetName val="전기2005"/>
      <sheetName val="통신2005"/>
      <sheetName val="구조물공"/>
      <sheetName val="#REF"/>
      <sheetName val="차액보증"/>
      <sheetName val="2-2.총괄공사비내역집계표"/>
      <sheetName val="원가계산서"/>
      <sheetName val="2010년 교통시설물 일위대가표1"/>
      <sheetName val="국도접속 차도부수량"/>
      <sheetName val="Macro1"/>
      <sheetName val="101동"/>
      <sheetName val="개요"/>
      <sheetName val="2000년 공정표"/>
      <sheetName val="재료"/>
      <sheetName val="고시단가"/>
      <sheetName val="총괄"/>
      <sheetName val="입찰안"/>
      <sheetName val="집계표"/>
      <sheetName val="FILE1"/>
      <sheetName val="일위대가"/>
      <sheetName val="일위목록"/>
      <sheetName val="범용개발순소요비용"/>
      <sheetName val="신우"/>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설계서"/>
      <sheetName val="목차"/>
      <sheetName val="0.표지"/>
      <sheetName val="원가계산서"/>
      <sheetName val="물품원가계산서"/>
      <sheetName val="2.표지"/>
      <sheetName val="총괄집계표"/>
      <sheetName val="관급총괄집계표"/>
      <sheetName val="관급자재비(센터)"/>
      <sheetName val="관급자재비 집계표(LOCAL)"/>
      <sheetName val="관급자재비(LOCAL)"/>
      <sheetName val="공사비내역 집계표(LOCAL)"/>
      <sheetName val="공사비내역서(LOCAL)"/>
      <sheetName val="폐기물처리비 집계표"/>
      <sheetName val="폐기물처리비 내역서"/>
      <sheetName val="3.표지"/>
      <sheetName val="일위대가 집계표"/>
      <sheetName val="일위대가"/>
      <sheetName val="기계경비목록"/>
      <sheetName val="기계경비산출"/>
      <sheetName val="4.표지"/>
      <sheetName val="단가비교표"/>
      <sheetName val="5.표지"/>
      <sheetName val="6.표지"/>
      <sheetName val="노무비 근거"/>
      <sheetName val="7.표지"/>
      <sheetName val="한전불입금집계표"/>
      <sheetName val="한전불입금산출내역서"/>
      <sheetName val="8.표지"/>
      <sheetName val="수량집계(센터)"/>
      <sheetName val="수량산출서(센터)"/>
      <sheetName val="수량집계(LOCAL)"/>
      <sheetName val="수량산출서(LOCAL)"/>
      <sheetName val="기초수량"/>
      <sheetName val="관로터파기수량"/>
      <sheetName val="표지 (설계설명서)"/>
      <sheetName val="설계설명서"/>
      <sheetName val="설치장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
          <cell r="B2" t="str">
            <v>1. CCTV 설치</v>
          </cell>
        </row>
        <row r="3">
          <cell r="A3">
            <v>1</v>
          </cell>
          <cell r="B3" t="str">
            <v>처인구 남사면 방아리 83-6(도)</v>
          </cell>
        </row>
        <row r="4">
          <cell r="A4">
            <v>2</v>
          </cell>
          <cell r="B4" t="str">
            <v>처인구 남사면 통삼리 202-9</v>
          </cell>
        </row>
        <row r="5">
          <cell r="A5">
            <v>3</v>
          </cell>
          <cell r="B5" t="str">
            <v>처인구 원삼면 좌항리 525-7(구)</v>
          </cell>
        </row>
        <row r="6">
          <cell r="A6">
            <v>4</v>
          </cell>
          <cell r="B6" t="str">
            <v>처인구 원삼면 두창리 1440-2(답)</v>
          </cell>
        </row>
        <row r="7">
          <cell r="A7">
            <v>5</v>
          </cell>
          <cell r="B7" t="str">
            <v>처인구 원삼면 사암리 829-2(도)</v>
          </cell>
        </row>
        <row r="8">
          <cell r="A8">
            <v>6</v>
          </cell>
          <cell r="B8" t="str">
            <v>처인구 원삼면 사암리 1182-2(유)</v>
          </cell>
        </row>
        <row r="9">
          <cell r="A9">
            <v>7</v>
          </cell>
          <cell r="B9" t="str">
            <v>처인구 백암면 박곡리 584-5(답)</v>
          </cell>
        </row>
        <row r="10">
          <cell r="A10">
            <v>8</v>
          </cell>
          <cell r="B10" t="str">
            <v>처인구 백암면 백봉리 781-1(도)</v>
          </cell>
        </row>
        <row r="11">
          <cell r="A11">
            <v>9</v>
          </cell>
          <cell r="B11" t="str">
            <v>처인구 양지면 송문리 519-6(도)</v>
          </cell>
        </row>
        <row r="12">
          <cell r="A12">
            <v>10</v>
          </cell>
          <cell r="B12" t="str">
            <v>처인구 양지면 평창리 767(구)</v>
          </cell>
        </row>
        <row r="13">
          <cell r="A13">
            <v>11</v>
          </cell>
          <cell r="B13" t="str">
            <v>처인구 양지면 양지리 138-67(도)</v>
          </cell>
        </row>
        <row r="14">
          <cell r="A14">
            <v>12</v>
          </cell>
          <cell r="B14" t="str">
            <v>처인구 양지면 주북리 382(도)</v>
          </cell>
        </row>
        <row r="15">
          <cell r="A15">
            <v>13</v>
          </cell>
          <cell r="B15" t="str">
            <v>처인구 양지면 주북리 912-28(전)</v>
          </cell>
        </row>
        <row r="16">
          <cell r="A16">
            <v>14</v>
          </cell>
          <cell r="B16" t="str">
            <v>처인구 양지면 남곡리 857(도)</v>
          </cell>
        </row>
        <row r="17">
          <cell r="A17">
            <v>15</v>
          </cell>
          <cell r="B17" t="str">
            <v>처인구 양지면 제일리 344-3(도)</v>
          </cell>
        </row>
        <row r="18">
          <cell r="A18">
            <v>16</v>
          </cell>
          <cell r="B18" t="str">
            <v>처인구 남동 325-2(도)</v>
          </cell>
        </row>
        <row r="19">
          <cell r="A19">
            <v>17</v>
          </cell>
          <cell r="B19" t="str">
            <v>처인구 남동 92-2</v>
          </cell>
        </row>
        <row r="20">
          <cell r="A20">
            <v>18</v>
          </cell>
          <cell r="B20" t="str">
            <v>처인구 남동 79-1</v>
          </cell>
        </row>
        <row r="21">
          <cell r="A21">
            <v>19</v>
          </cell>
          <cell r="B21" t="str">
            <v>처인구 김량장동 346</v>
          </cell>
        </row>
        <row r="22">
          <cell r="A22">
            <v>20</v>
          </cell>
          <cell r="B22" t="str">
            <v>처인구 김량장동 383(도)</v>
          </cell>
        </row>
        <row r="23">
          <cell r="A23">
            <v>21</v>
          </cell>
          <cell r="B23" t="str">
            <v>처인구 김량장동 254-241</v>
          </cell>
        </row>
        <row r="24">
          <cell r="A24">
            <v>22</v>
          </cell>
          <cell r="B24" t="str">
            <v>처인구 김량장동 159-25</v>
          </cell>
        </row>
        <row r="25">
          <cell r="A25">
            <v>23</v>
          </cell>
          <cell r="B25" t="str">
            <v>처인구 김량장동 384</v>
          </cell>
        </row>
        <row r="26">
          <cell r="A26">
            <v>24</v>
          </cell>
          <cell r="B26" t="str">
            <v>처인구 김량장동 81-7</v>
          </cell>
        </row>
        <row r="27">
          <cell r="A27">
            <v>25</v>
          </cell>
          <cell r="B27" t="str">
            <v>처인구 김량장동 254-3</v>
          </cell>
        </row>
        <row r="28">
          <cell r="A28">
            <v>26</v>
          </cell>
          <cell r="B28" t="str">
            <v>처인구 남동 185-8</v>
          </cell>
        </row>
        <row r="29">
          <cell r="A29">
            <v>27</v>
          </cell>
          <cell r="B29" t="str">
            <v>처인구 역북동 484-1</v>
          </cell>
        </row>
        <row r="30">
          <cell r="A30">
            <v>28</v>
          </cell>
          <cell r="B30" t="str">
            <v>처인구 삼가동 481-69</v>
          </cell>
        </row>
        <row r="31">
          <cell r="A31">
            <v>29</v>
          </cell>
          <cell r="B31" t="str">
            <v>처인구 삼가동 481-73</v>
          </cell>
        </row>
        <row r="32">
          <cell r="A32">
            <v>30</v>
          </cell>
          <cell r="B32" t="str">
            <v>처인구 유방동 481-8</v>
          </cell>
        </row>
        <row r="33">
          <cell r="A33">
            <v>31</v>
          </cell>
          <cell r="B33" t="str">
            <v>처인구 고림동 540-7</v>
          </cell>
        </row>
        <row r="34">
          <cell r="A34">
            <v>32</v>
          </cell>
          <cell r="B34" t="str">
            <v>처인구 고림동 264-4</v>
          </cell>
        </row>
        <row r="35">
          <cell r="A35">
            <v>33</v>
          </cell>
          <cell r="B35" t="str">
            <v>처인구 고림동 667-15(도)</v>
          </cell>
        </row>
        <row r="36">
          <cell r="A36">
            <v>34</v>
          </cell>
          <cell r="B36" t="str">
            <v>처인구 고림동 990</v>
          </cell>
        </row>
        <row r="37">
          <cell r="A37">
            <v>35</v>
          </cell>
          <cell r="B37" t="str">
            <v>처인구 마평동 853-2(구)</v>
          </cell>
        </row>
        <row r="38">
          <cell r="A38">
            <v>36</v>
          </cell>
          <cell r="B38" t="str">
            <v>처인구 고림동 544-1</v>
          </cell>
        </row>
        <row r="39">
          <cell r="A39">
            <v>37</v>
          </cell>
          <cell r="B39" t="str">
            <v>처인구 고림동 543</v>
          </cell>
        </row>
        <row r="40">
          <cell r="A40">
            <v>38</v>
          </cell>
          <cell r="B40" t="str">
            <v>처인구 역북동 704(도)</v>
          </cell>
        </row>
        <row r="41">
          <cell r="A41">
            <v>39</v>
          </cell>
          <cell r="B41" t="str">
            <v>처인구 역북동 469-1(공)</v>
          </cell>
        </row>
        <row r="42">
          <cell r="A42">
            <v>40</v>
          </cell>
          <cell r="B42" t="str">
            <v>처인구 마평동 573-25(전)</v>
          </cell>
        </row>
        <row r="43">
          <cell r="A43">
            <v>41</v>
          </cell>
          <cell r="B43" t="str">
            <v>처인구 마평동 349-2</v>
          </cell>
        </row>
        <row r="44">
          <cell r="A44">
            <v>42</v>
          </cell>
          <cell r="B44" t="str">
            <v>처인구 운학동 471-6</v>
          </cell>
        </row>
        <row r="45">
          <cell r="A45">
            <v>43</v>
          </cell>
          <cell r="B45" t="str">
            <v>처인구 해곡동 488</v>
          </cell>
        </row>
        <row r="46">
          <cell r="A46">
            <v>44</v>
          </cell>
          <cell r="B46" t="str">
            <v>기흥구 신갈동 397-13</v>
          </cell>
        </row>
        <row r="47">
          <cell r="A47">
            <v>45</v>
          </cell>
          <cell r="B47" t="str">
            <v>기흥구 구갈동 370-6</v>
          </cell>
        </row>
        <row r="48">
          <cell r="A48">
            <v>46</v>
          </cell>
          <cell r="B48" t="str">
            <v>기흥구 구갈동 654</v>
          </cell>
        </row>
        <row r="49">
          <cell r="A49">
            <v>47</v>
          </cell>
          <cell r="B49" t="str">
            <v>기흥구 지곡동 428-1</v>
          </cell>
        </row>
        <row r="50">
          <cell r="A50">
            <v>48</v>
          </cell>
          <cell r="B50" t="str">
            <v>기흥구 상갈동 493(도)</v>
          </cell>
        </row>
        <row r="51">
          <cell r="A51">
            <v>49</v>
          </cell>
          <cell r="B51" t="str">
            <v>기흥구 상갈동 272-7</v>
          </cell>
        </row>
        <row r="52">
          <cell r="A52">
            <v>50</v>
          </cell>
          <cell r="B52" t="str">
            <v>기흥구 보라동 369-2</v>
          </cell>
        </row>
        <row r="53">
          <cell r="A53">
            <v>51</v>
          </cell>
          <cell r="B53" t="str">
            <v>기흥구 하갈동 203-1</v>
          </cell>
        </row>
        <row r="54">
          <cell r="A54">
            <v>52</v>
          </cell>
          <cell r="B54" t="str">
            <v>기흥구 보라동 604</v>
          </cell>
        </row>
        <row r="55">
          <cell r="A55">
            <v>53</v>
          </cell>
          <cell r="B55" t="str">
            <v>기흥구 보라동 595-5</v>
          </cell>
        </row>
        <row r="56">
          <cell r="A56">
            <v>54</v>
          </cell>
          <cell r="B56" t="str">
            <v>기흥구 보라동 605-2</v>
          </cell>
        </row>
        <row r="57">
          <cell r="A57">
            <v>55</v>
          </cell>
          <cell r="B57" t="str">
            <v>기흥구 보라동 613-2</v>
          </cell>
        </row>
        <row r="58">
          <cell r="A58">
            <v>56</v>
          </cell>
          <cell r="B58" t="str">
            <v>기흥구 보라동 619(공)</v>
          </cell>
        </row>
        <row r="59">
          <cell r="A59">
            <v>57</v>
          </cell>
          <cell r="B59" t="str">
            <v>기흥구 공세동 476-29</v>
          </cell>
        </row>
        <row r="60">
          <cell r="A60">
            <v>58</v>
          </cell>
          <cell r="B60" t="str">
            <v>기흥구 공세동 476-244</v>
          </cell>
        </row>
        <row r="61">
          <cell r="A61">
            <v>59</v>
          </cell>
          <cell r="B61" t="str">
            <v>기흥구 공세동 668(도)</v>
          </cell>
        </row>
        <row r="62">
          <cell r="A62">
            <v>60</v>
          </cell>
          <cell r="B62" t="str">
            <v>공세동 390-21</v>
          </cell>
        </row>
        <row r="63">
          <cell r="A63">
            <v>61</v>
          </cell>
          <cell r="B63" t="str">
            <v>기흥구 공세동 204-3</v>
          </cell>
        </row>
        <row r="64">
          <cell r="A64">
            <v>62</v>
          </cell>
          <cell r="B64" t="str">
            <v>기흥구 공세동 263-4</v>
          </cell>
        </row>
        <row r="65">
          <cell r="A65">
            <v>63</v>
          </cell>
          <cell r="B65" t="str">
            <v>기흥구 공세동 28-5</v>
          </cell>
        </row>
        <row r="66">
          <cell r="A66">
            <v>64</v>
          </cell>
          <cell r="B66" t="str">
            <v>기흥구 고매동 701-4</v>
          </cell>
        </row>
        <row r="67">
          <cell r="A67">
            <v>65</v>
          </cell>
          <cell r="B67" t="str">
            <v>기흥구 고매동 819-57</v>
          </cell>
        </row>
        <row r="68">
          <cell r="A68">
            <v>66</v>
          </cell>
          <cell r="B68" t="str">
            <v>기흥구 고매동 819-57</v>
          </cell>
        </row>
        <row r="69">
          <cell r="A69">
            <v>67</v>
          </cell>
          <cell r="B69" t="str">
            <v>기흥구 공세동 615-2</v>
          </cell>
        </row>
        <row r="70">
          <cell r="A70">
            <v>68</v>
          </cell>
          <cell r="B70" t="str">
            <v>기흥구 농서동 444(도)</v>
          </cell>
        </row>
        <row r="71">
          <cell r="A71">
            <v>69</v>
          </cell>
          <cell r="B71" t="str">
            <v>기흥구 서천동 447-1(도)</v>
          </cell>
        </row>
        <row r="72">
          <cell r="A72">
            <v>70</v>
          </cell>
          <cell r="B72" t="str">
            <v>기흥구 서천동 8</v>
          </cell>
        </row>
        <row r="73">
          <cell r="A73">
            <v>71</v>
          </cell>
          <cell r="B73" t="str">
            <v>기흥구 서천동 793</v>
          </cell>
        </row>
        <row r="74">
          <cell r="A74">
            <v>72</v>
          </cell>
          <cell r="B74" t="str">
            <v>기흥구 언남동 341-17(답)</v>
          </cell>
        </row>
        <row r="75">
          <cell r="A75">
            <v>73</v>
          </cell>
          <cell r="B75" t="str">
            <v>기흥구 언남동 495-2</v>
          </cell>
        </row>
        <row r="76">
          <cell r="A76">
            <v>74</v>
          </cell>
          <cell r="B76" t="str">
            <v>기흥구 언남동 117-3</v>
          </cell>
        </row>
        <row r="77">
          <cell r="A77">
            <v>75</v>
          </cell>
          <cell r="B77" t="str">
            <v>기흥구 청덕동 412-13</v>
          </cell>
        </row>
        <row r="78">
          <cell r="A78">
            <v>76</v>
          </cell>
          <cell r="B78" t="str">
            <v xml:space="preserve">기흥구 동백동 577 </v>
          </cell>
        </row>
        <row r="79">
          <cell r="A79">
            <v>77</v>
          </cell>
          <cell r="B79" t="str">
            <v>기흥구 상하동 251</v>
          </cell>
        </row>
        <row r="80">
          <cell r="A80">
            <v>78</v>
          </cell>
          <cell r="B80" t="str">
            <v>기흥구 상하동 673</v>
          </cell>
        </row>
        <row r="81">
          <cell r="A81">
            <v>79</v>
          </cell>
          <cell r="B81" t="str">
            <v>기흥구 상하동 592</v>
          </cell>
        </row>
        <row r="82">
          <cell r="A82">
            <v>80</v>
          </cell>
          <cell r="B82" t="str">
            <v>기흥구 상하동 620</v>
          </cell>
        </row>
        <row r="83">
          <cell r="A83">
            <v>81</v>
          </cell>
          <cell r="B83" t="str">
            <v>기흥구 상하동 643</v>
          </cell>
        </row>
        <row r="84">
          <cell r="A84">
            <v>82</v>
          </cell>
          <cell r="B84" t="str">
            <v>기흥구 상하동 644</v>
          </cell>
        </row>
        <row r="85">
          <cell r="A85">
            <v>83</v>
          </cell>
          <cell r="B85" t="str">
            <v>수지구 풍덕천동 783</v>
          </cell>
        </row>
        <row r="86">
          <cell r="A86">
            <v>84</v>
          </cell>
          <cell r="B86" t="str">
            <v>수지구 죽전동 472-55</v>
          </cell>
        </row>
        <row r="87">
          <cell r="A87">
            <v>85</v>
          </cell>
          <cell r="B87" t="str">
            <v>수지구 죽전동 1451</v>
          </cell>
        </row>
        <row r="88">
          <cell r="A88">
            <v>86</v>
          </cell>
          <cell r="B88" t="str">
            <v>수지구 죽전동 1297</v>
          </cell>
        </row>
        <row r="89">
          <cell r="A89">
            <v>87</v>
          </cell>
          <cell r="B89" t="str">
            <v>수지구 고기동 128</v>
          </cell>
        </row>
        <row r="90">
          <cell r="A90">
            <v>88</v>
          </cell>
          <cell r="B90" t="str">
            <v>수지구 고기동 773</v>
          </cell>
        </row>
        <row r="91">
          <cell r="A91">
            <v>89</v>
          </cell>
          <cell r="B91" t="str">
            <v>수지구 고기동 611-3</v>
          </cell>
        </row>
        <row r="92">
          <cell r="A92">
            <v>90</v>
          </cell>
          <cell r="B92" t="str">
            <v>수지구 고기동 488</v>
          </cell>
        </row>
        <row r="93">
          <cell r="A93">
            <v>91</v>
          </cell>
          <cell r="B93" t="str">
            <v xml:space="preserve">수지구 고기동 848-2 </v>
          </cell>
        </row>
        <row r="94">
          <cell r="A94">
            <v>92</v>
          </cell>
          <cell r="B94" t="str">
            <v>수지구 동천동 811</v>
          </cell>
        </row>
        <row r="95">
          <cell r="A95">
            <v>93</v>
          </cell>
          <cell r="B95" t="str">
            <v>수지구 고기동 567-15</v>
          </cell>
        </row>
        <row r="96">
          <cell r="A96">
            <v>94</v>
          </cell>
          <cell r="B96" t="str">
            <v>처인구 이동면 시미리 693-3</v>
          </cell>
        </row>
        <row r="97">
          <cell r="A97">
            <v>95</v>
          </cell>
          <cell r="B97" t="str">
            <v>처인구 이동면 시미리 693-3</v>
          </cell>
        </row>
        <row r="98">
          <cell r="A98">
            <v>96</v>
          </cell>
          <cell r="B98" t="str">
            <v>처인구 원삼면 두창리 663</v>
          </cell>
        </row>
        <row r="99">
          <cell r="A99">
            <v>97</v>
          </cell>
          <cell r="B99" t="str">
            <v>처인구 백암면 가창리 967</v>
          </cell>
        </row>
        <row r="100">
          <cell r="A100">
            <v>98</v>
          </cell>
          <cell r="B100" t="str">
            <v>처인구 남사면 봉무리 101-1</v>
          </cell>
        </row>
        <row r="101">
          <cell r="A101">
            <v>99</v>
          </cell>
          <cell r="B101" t="str">
            <v>처인구 원삼면 독성리 826(도)</v>
          </cell>
        </row>
        <row r="102">
          <cell r="A102">
            <v>100</v>
          </cell>
          <cell r="B102" t="str">
            <v>기흥구 보라동 553-4</v>
          </cell>
        </row>
        <row r="103">
          <cell r="A103">
            <v>101</v>
          </cell>
          <cell r="B103" t="str">
            <v>비상벨 재배치 작업</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서"/>
      <sheetName val="내역서(배관보수) (3)"/>
      <sheetName val="일위대가표"/>
      <sheetName val="내역서표지 (2)"/>
      <sheetName val="원가계산서"/>
      <sheetName val="설계서 표지"/>
      <sheetName val="견적서표지 (2)"/>
      <sheetName val="실행내역 (2)"/>
      <sheetName val="실행내역"/>
      <sheetName val="손익분석"/>
      <sheetName val="노임"/>
      <sheetName val="성남공고(설계서)"/>
      <sheetName val="합천내역"/>
      <sheetName val="2-2.총괄공사비내역집계표"/>
      <sheetName val="2-4.총괄관급재비내역집계표"/>
      <sheetName val="조명율표"/>
      <sheetName val="200"/>
      <sheetName val="지하1층"/>
      <sheetName val="내역서1999.8최종"/>
      <sheetName val="하조서"/>
      <sheetName val="검수고1-1층"/>
      <sheetName val="I一般比"/>
    </sheetNames>
    <sheetDataSet>
      <sheetData sheetId="0"/>
      <sheetData sheetId="1"/>
      <sheetData sheetId="2"/>
      <sheetData sheetId="3"/>
      <sheetData sheetId="4"/>
      <sheetData sheetId="5"/>
      <sheetData sheetId="6"/>
      <sheetData sheetId="7">
        <row r="10">
          <cell r="D10" t="str">
            <v>관리실 난방분리</v>
          </cell>
        </row>
        <row r="60">
          <cell r="I60">
            <v>4594062</v>
          </cell>
        </row>
        <row r="67">
          <cell r="D67" t="str">
            <v>신축교실난방분리</v>
          </cell>
        </row>
        <row r="99">
          <cell r="I99">
            <v>5867400</v>
          </cell>
        </row>
        <row r="140">
          <cell r="I140">
            <v>2014640</v>
          </cell>
        </row>
        <row r="184">
          <cell r="I184">
            <v>2569000</v>
          </cell>
        </row>
        <row r="220">
          <cell r="I220">
            <v>1058900</v>
          </cell>
        </row>
      </sheetData>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서류준비"/>
      <sheetName val="기본입력"/>
      <sheetName val="설계서"/>
      <sheetName val="내역서"/>
      <sheetName val="내역서표지"/>
      <sheetName val="원가계산서"/>
      <sheetName val="원가계산서 (2)"/>
      <sheetName val="공사예정공정표"/>
      <sheetName val="공사원가계산서"/>
      <sheetName val="표준계약서"/>
      <sheetName val="사용인감신고서"/>
      <sheetName val="착공신고서"/>
      <sheetName val="준공신고서"/>
      <sheetName val="사진대지"/>
      <sheetName val="참조자료"/>
      <sheetName val="품목"/>
      <sheetName val="일위대가"/>
      <sheetName val="실행내역 (2)"/>
      <sheetName val="전기단가조사서"/>
      <sheetName val="guard(mac)"/>
      <sheetName val="접속도로1"/>
      <sheetName val="가격"/>
      <sheetName val="98수문일위"/>
      <sheetName val="인건-측정"/>
      <sheetName val="sw1"/>
      <sheetName val="NOMUBI"/>
      <sheetName val="BID"/>
      <sheetName val="성남공고-화장실공사"/>
      <sheetName val="품셈TABLE"/>
      <sheetName val="노임단가"/>
      <sheetName val="노임"/>
      <sheetName val="하조서"/>
      <sheetName val="실행내역"/>
      <sheetName val="개별직종노임단가(2003.9)"/>
      <sheetName val="지구단위계획"/>
      <sheetName val="터파기및재료"/>
      <sheetName val="철거산출근거"/>
      <sheetName val="9GNG운반"/>
      <sheetName val="수량산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A3" t="str">
            <v>가스</v>
          </cell>
        </row>
        <row r="4">
          <cell r="A4" t="str">
            <v>건물내설비</v>
          </cell>
        </row>
        <row r="5">
          <cell r="A5" t="str">
            <v>건축물조립</v>
          </cell>
        </row>
        <row r="6">
          <cell r="A6" t="str">
            <v>공기조화</v>
          </cell>
        </row>
        <row r="7">
          <cell r="A7" t="str">
            <v>공동구</v>
          </cell>
        </row>
        <row r="8">
          <cell r="A8" t="str">
            <v>관개수로</v>
          </cell>
        </row>
        <row r="9">
          <cell r="A9" t="str">
            <v>급배수</v>
          </cell>
        </row>
        <row r="10">
          <cell r="A10" t="str">
            <v>기타 토목공사</v>
          </cell>
        </row>
        <row r="11">
          <cell r="A11" t="str">
            <v>냉난방</v>
          </cell>
        </row>
        <row r="12">
          <cell r="A12" t="str">
            <v>도로</v>
          </cell>
        </row>
        <row r="13">
          <cell r="A13" t="str">
            <v>도장</v>
          </cell>
        </row>
        <row r="14">
          <cell r="A14" t="str">
            <v>매립</v>
          </cell>
        </row>
        <row r="15">
          <cell r="A15" t="str">
            <v>미장</v>
          </cell>
        </row>
        <row r="16">
          <cell r="A16" t="str">
            <v>방수</v>
          </cell>
        </row>
        <row r="17">
          <cell r="A17" t="str">
            <v>배연설비</v>
          </cell>
        </row>
        <row r="18">
          <cell r="A18" t="str">
            <v>보링</v>
          </cell>
        </row>
        <row r="19">
          <cell r="A19" t="str">
            <v>보일러설치</v>
          </cell>
        </row>
        <row r="20">
          <cell r="A20" t="str">
            <v>부지정리</v>
          </cell>
        </row>
        <row r="21">
          <cell r="A21" t="str">
            <v>상수도</v>
          </cell>
        </row>
        <row r="22">
          <cell r="A22" t="str">
            <v>상수도(1)</v>
          </cell>
        </row>
        <row r="23">
          <cell r="A23" t="str">
            <v>상하수도</v>
          </cell>
        </row>
        <row r="24">
          <cell r="A24" t="str">
            <v>석공</v>
          </cell>
        </row>
        <row r="25">
          <cell r="A25" t="str">
            <v>승강기</v>
          </cell>
        </row>
        <row r="26">
          <cell r="A26" t="str">
            <v>실내의장</v>
          </cell>
        </row>
        <row r="27">
          <cell r="A27" t="str">
            <v>온실설치</v>
          </cell>
        </row>
        <row r="28">
          <cell r="A28" t="str">
            <v>인양기기설비</v>
          </cell>
        </row>
        <row r="29">
          <cell r="A29" t="str">
            <v>자동제어</v>
          </cell>
        </row>
        <row r="30">
          <cell r="A30" t="str">
            <v>조경</v>
          </cell>
        </row>
        <row r="31">
          <cell r="A31" t="str">
            <v>조적</v>
          </cell>
        </row>
        <row r="32">
          <cell r="A32" t="str">
            <v>지붕</v>
          </cell>
        </row>
        <row r="33">
          <cell r="A33" t="str">
            <v>지하수개발</v>
          </cell>
        </row>
        <row r="34">
          <cell r="A34" t="str">
            <v>지하저수조</v>
          </cell>
        </row>
        <row r="35">
          <cell r="A35" t="str">
            <v xml:space="preserve">창호 </v>
          </cell>
        </row>
        <row r="36">
          <cell r="A36" t="str">
            <v>철근콘크리트</v>
          </cell>
        </row>
        <row r="37">
          <cell r="A37" t="str">
            <v>철도(1)</v>
          </cell>
        </row>
        <row r="38">
          <cell r="A38" t="str">
            <v>철도(2)</v>
          </cell>
        </row>
        <row r="39">
          <cell r="A39" t="str">
            <v>철물</v>
          </cell>
        </row>
        <row r="40">
          <cell r="A40" t="str">
            <v>타일</v>
          </cell>
        </row>
        <row r="41">
          <cell r="A41" t="str">
            <v>토공</v>
          </cell>
        </row>
        <row r="42">
          <cell r="A42" t="str">
            <v>판금</v>
          </cell>
        </row>
        <row r="43">
          <cell r="A43" t="str">
            <v>포장</v>
          </cell>
        </row>
        <row r="44">
          <cell r="A44" t="str">
            <v>하수도(1)</v>
          </cell>
        </row>
        <row r="45">
          <cell r="A45" t="str">
            <v>하수도</v>
          </cell>
        </row>
        <row r="46">
          <cell r="A46" t="str">
            <v>환기</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묵현리"/>
      <sheetName val="8.PILE  (돌출)"/>
      <sheetName val="적용단위길이"/>
      <sheetName val="Total"/>
      <sheetName val="Y-WORK"/>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공사원가계산서"/>
      <sheetName val="총내역서"/>
      <sheetName val="내역서"/>
      <sheetName val="일위대가"/>
      <sheetName val="관급내역서"/>
      <sheetName val="이전비내역서"/>
      <sheetName val="물량"/>
      <sheetName val="배선설계"/>
      <sheetName val="부하계산"/>
      <sheetName val="기초산출서"/>
      <sheetName val="장비단가산출"/>
      <sheetName val="esco"/>
      <sheetName val="실행간접비용"/>
      <sheetName val="조명율표"/>
      <sheetName val="2000.11월설계내역"/>
      <sheetName val="준검 내역서"/>
      <sheetName val="1.수,변전설비 (1차작업)"/>
      <sheetName val="2.옥외전력(침매함-수정-1차작업)"/>
      <sheetName val="3.옥외전력(사장교-수정-1차작업)"/>
      <sheetName val="4.인입선교체공사"/>
      <sheetName val="노임"/>
      <sheetName val="원가계산서 "/>
      <sheetName val="기성내역"/>
      <sheetName val="DATA"/>
      <sheetName val="인건-측정"/>
      <sheetName val="일위대가표"/>
      <sheetName val="데이타"/>
      <sheetName val="기둥(원형)"/>
      <sheetName val="예정(3)"/>
      <sheetName val="동원(3)"/>
      <sheetName val="MOTOR"/>
      <sheetName val="노임(1차)"/>
      <sheetName val="단가"/>
      <sheetName val="DT"/>
      <sheetName val="롤러"/>
      <sheetName val="BH"/>
      <sheetName val="펌프차타설"/>
      <sheetName val="산출7-본선2"/>
      <sheetName val="산출7-본선3"/>
      <sheetName val="수량산출"/>
      <sheetName val="중기일위대가"/>
      <sheetName val="설명"/>
      <sheetName val="샘플표지"/>
      <sheetName val="일위목록"/>
      <sheetName val="단가산출"/>
      <sheetName val="Sheet2"/>
      <sheetName val="laroux"/>
      <sheetName val="일위,한전"/>
      <sheetName val="원가계산서"/>
      <sheetName val="단가조사서"/>
      <sheetName val="1. 가로등 설치공사(2공구)"/>
      <sheetName val="내역서 (2)"/>
      <sheetName val="노임단가"/>
      <sheetName val="수목단가"/>
      <sheetName val="시설수량표"/>
      <sheetName val="식재수량표"/>
      <sheetName val="자재단가"/>
      <sheetName val="을"/>
      <sheetName val="산출2-기기동력"/>
      <sheetName val="전체"/>
      <sheetName val="CODE"/>
      <sheetName val="실행철강하도"/>
      <sheetName val="2공구산출내역"/>
      <sheetName val="터파기및재료"/>
      <sheetName val="#REF"/>
      <sheetName val="강교(Sub)"/>
      <sheetName val="부대내역"/>
      <sheetName val="2000,9월 일위"/>
      <sheetName val="표지 (2)"/>
      <sheetName val="터널조도"/>
      <sheetName val="안정검토(온1)"/>
      <sheetName val="중간부"/>
      <sheetName val="°©Áö"/>
      <sheetName val="°ø»ç¿ø°¡°è»ê¼­"/>
      <sheetName val="ÃÑ³»¿ª¼­"/>
      <sheetName val="³»¿ª¼­"/>
      <sheetName val="ÀÏÀ§´ë°¡"/>
      <sheetName val="°ü±Þ³»¿ª¼­"/>
      <sheetName val="ÀÌÀüºñ³»¿ª¼­"/>
      <sheetName val="¹°·®"/>
      <sheetName val="¹è¼±¼³°è"/>
      <sheetName val="ºÎÇÏ°è»ê"/>
      <sheetName val="±âÃÊ»êÃâ¼­"/>
      <sheetName val="Àåºñ´Ü°¡»êÃâ"/>
      <sheetName val="Sheet3"/>
      <sheetName val="설계내역서"/>
      <sheetName val="총 원가계산"/>
      <sheetName val="수량산출서"/>
      <sheetName val="표지"/>
      <sheetName val="Sheet1"/>
      <sheetName val="현황CODE"/>
      <sheetName val="손익현황"/>
      <sheetName val="평교-내역"/>
      <sheetName val="소야공정계획표"/>
      <sheetName val="건축-물가변동"/>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목차"/>
      <sheetName val="1. 공사개요"/>
      <sheetName val="2. 현장기구조직표"/>
      <sheetName val="3. 공사진행[터,토,구]"/>
      <sheetName val="4. 투자대비"/>
      <sheetName val="5. 실행대비"/>
      <sheetName val="6. 금월분 투자대비"/>
      <sheetName val="2002년도 사업계획서"/>
      <sheetName val="결재란"/>
      <sheetName val="1,2공구원가계산서"/>
      <sheetName val="1공구산출내역서"/>
      <sheetName val="실행내역"/>
      <sheetName val="정부노임단가"/>
      <sheetName val="공사개요"/>
      <sheetName val="현장관리비"/>
      <sheetName val="말뚝지지력산정"/>
      <sheetName val="JUCKEYK"/>
      <sheetName val="9GNG운반"/>
      <sheetName val="견적대비표"/>
      <sheetName val="집수정(600-700)"/>
      <sheetName val="내역"/>
      <sheetName val="H-PILE수량집계"/>
      <sheetName val="인부신상자료"/>
      <sheetName val="노무비"/>
      <sheetName val="입찰안"/>
      <sheetName val="입고"/>
      <sheetName val="결재갑지"/>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단가표"/>
      <sheetName val="DATE"/>
      <sheetName val="변경도급"/>
      <sheetName val="하부철근수량"/>
      <sheetName val="제출내역 (2)"/>
      <sheetName val="설계"/>
      <sheetName val="일위대가(건축)"/>
      <sheetName val="내역서 제출"/>
      <sheetName val="토공(1)"/>
      <sheetName val="일용직"/>
      <sheetName val="일반공사"/>
      <sheetName val="ITEM"/>
      <sheetName val="산출내역서"/>
      <sheetName val="정공공사"/>
      <sheetName val="주안3차A-A"/>
      <sheetName val="단면가정"/>
      <sheetName val="원가"/>
      <sheetName val="단가 및 재료비"/>
      <sheetName val="웅진교-S2"/>
      <sheetName val="200"/>
      <sheetName val="전기"/>
      <sheetName val="단락전류-A"/>
      <sheetName val="갈현동"/>
      <sheetName val="1안"/>
      <sheetName val="관로분포도"/>
      <sheetName val="건축내역서"/>
      <sheetName val="설비내역서"/>
      <sheetName val="전기내역서"/>
      <sheetName val="집계표"/>
      <sheetName val="단가비교표"/>
      <sheetName val="방지책개소별명세"/>
      <sheetName val="배수내역"/>
      <sheetName val="주형"/>
      <sheetName val="AS복구"/>
      <sheetName val="중기터파기"/>
      <sheetName val="변수값"/>
      <sheetName val="중기상차"/>
      <sheetName val="2.대외공문"/>
      <sheetName val="일위대가(가설)"/>
      <sheetName val="일위대가(목록)"/>
      <sheetName val="재료비"/>
      <sheetName val="약품설비"/>
      <sheetName val="신우"/>
      <sheetName val="입력"/>
      <sheetName val="주현(해보)"/>
      <sheetName val="주현(영광)"/>
      <sheetName val="맨홀물량"/>
      <sheetName val="2000.11¿ù¼³°è³»¿ª"/>
      <sheetName val="ÁØ°Ë ³»¿ª¼­"/>
      <sheetName val="공내역"/>
      <sheetName val="견적단가"/>
      <sheetName val="IT-BAT"/>
      <sheetName val="계좌번호"/>
      <sheetName val="공사현황 "/>
      <sheetName val="투입현황"/>
      <sheetName val="중,재,유청구"/>
      <sheetName val="직영"/>
      <sheetName val="투입현황 (LG)"/>
      <sheetName val="중기가동"/>
      <sheetName val="외주기성(이재남)"/>
      <sheetName val="사토운반"/>
      <sheetName val="외주모작투입"/>
      <sheetName val="외주공제현황"/>
      <sheetName val="용역 (2)"/>
      <sheetName val="목공"/>
      <sheetName val="철근"/>
      <sheetName val="이상헌"/>
      <sheetName val="경유사용내역  "/>
      <sheetName val="휘발유사용내역   (2)"/>
      <sheetName val="JUCK"/>
      <sheetName val="가로등"/>
      <sheetName val="공구원가계산"/>
      <sheetName val="Y-WORK"/>
      <sheetName val="설계서(7)"/>
      <sheetName val="관급"/>
      <sheetName val="링크해지용"/>
      <sheetName val="CC16-내역서"/>
      <sheetName val="단가일람"/>
      <sheetName val="조경일람"/>
      <sheetName val="일위집계표"/>
      <sheetName val="2000년1차"/>
      <sheetName val="참조-(1)"/>
      <sheetName val="Customer Databas"/>
      <sheetName val="조도계산서1"/>
      <sheetName val="기초자료"/>
      <sheetName val="견적율"/>
      <sheetName val="인건비"/>
      <sheetName val="산업개발안내서"/>
      <sheetName val="타공종이기"/>
      <sheetName val="덕소내역"/>
      <sheetName val="전기혼잡제경비(45)"/>
      <sheetName val="설계조건"/>
      <sheetName val="일반토공견적"/>
      <sheetName val="토사(PE)"/>
      <sheetName val="기본단가표"/>
      <sheetName val="비목군분류일위"/>
      <sheetName val="1SPAN"/>
      <sheetName val="일위대가목차"/>
      <sheetName val="woo(mac)"/>
      <sheetName val="산근"/>
      <sheetName val="MACRO(MCC)"/>
      <sheetName val="Macro(차단기)"/>
      <sheetName val="단위가격"/>
      <sheetName val="시중노임(공사)"/>
      <sheetName val="금광1터널"/>
      <sheetName val="기흥하도용"/>
      <sheetName val="요율"/>
      <sheetName val="BQ"/>
      <sheetName val="CM 1"/>
      <sheetName val="POL6차-PIPING"/>
      <sheetName val="신표지1"/>
      <sheetName val="STBOX"/>
      <sheetName val="외주"/>
      <sheetName val="부안일위"/>
      <sheetName val="2000_11월설계내역"/>
      <sheetName val="준검_내역서"/>
      <sheetName val="1_수,변전설비_(1차작업)"/>
      <sheetName val="2_옥외전력(침매함-수정-1차작업)"/>
      <sheetName val="3_옥외전력(사장교-수정-1차작업)"/>
      <sheetName val="4_인입선교체공사"/>
      <sheetName val="1__가로등_설치공사(2공구)"/>
      <sheetName val="내역서_(2)"/>
      <sheetName val="2000,9월_일위"/>
      <sheetName val="간선계산"/>
      <sheetName val="48수량"/>
      <sheetName val="49일위"/>
      <sheetName val="22일위"/>
      <sheetName val="49수량"/>
      <sheetName val="기준액"/>
      <sheetName val="6호기"/>
      <sheetName val="동해title"/>
      <sheetName val="수량산출(수평맹암거)"/>
      <sheetName val="내역서01"/>
      <sheetName val="장비집계"/>
      <sheetName val="106C0300"/>
      <sheetName val="금액"/>
      <sheetName val="현장관리비 산출내역"/>
      <sheetName val="공사비"/>
      <sheetName val="공사비집계"/>
      <sheetName val="Sheet6"/>
      <sheetName val="사급자재"/>
      <sheetName val="일반수량총괄"/>
      <sheetName val="전선 및 전선관"/>
      <sheetName val="단가산출서"/>
      <sheetName val="설계명세서"/>
      <sheetName val="예산명세서"/>
      <sheetName val="자료입력"/>
      <sheetName val="노임이"/>
      <sheetName val="원가계산"/>
      <sheetName val="SG"/>
      <sheetName val="자동제어"/>
      <sheetName val="갑지(추정)"/>
      <sheetName val="N賃率-職"/>
      <sheetName val="기계경비산출"/>
      <sheetName val="인건비 "/>
      <sheetName val="b_balju_cho"/>
      <sheetName val="TEL"/>
      <sheetName val="자료"/>
      <sheetName val="간선"/>
      <sheetName val="전압"/>
      <sheetName val="조도"/>
      <sheetName val="동력"/>
      <sheetName val="약품공급2"/>
      <sheetName val="조도계산서 (도서)"/>
      <sheetName val="동력부하(도산)"/>
      <sheetName val="직노"/>
      <sheetName val="주소록"/>
      <sheetName val="설계서"/>
      <sheetName val="Chart1"/>
      <sheetName val="단위내역목록"/>
      <sheetName val="단위내역서"/>
      <sheetName val="총괄표"/>
      <sheetName val="원가(1)"/>
      <sheetName val="원가(2)"/>
      <sheetName val="공량산출서"/>
      <sheetName val="간지"/>
      <sheetName val="1.설계설명서"/>
      <sheetName val="3.예정공정표"/>
      <sheetName val="4.설계예산서"/>
      <sheetName val="공사원가"/>
      <sheetName val="재경"/>
      <sheetName val="5.일위대가"/>
      <sheetName val="6.철거발생품예정조서"/>
      <sheetName val="7.지급자재조서"/>
      <sheetName val="8.가격조사서"/>
      <sheetName val="한강운반비"/>
      <sheetName val="철거산출근거"/>
      <sheetName val="CABLE SIZE-3"/>
      <sheetName val="단가조사-2"/>
      <sheetName val="말고개터널조명전압강하"/>
      <sheetName val="플랜트 설치"/>
      <sheetName val="ⴭⴭⴭⴭ"/>
      <sheetName val="2006기계경비산출표"/>
      <sheetName val="3.바닥판설계"/>
      <sheetName val="골재집계"/>
      <sheetName val="본체"/>
      <sheetName val="지수"/>
      <sheetName val="단가(1)"/>
      <sheetName val="건축공사"/>
      <sheetName val="Total"/>
      <sheetName val="설계내역"/>
      <sheetName val="구체"/>
      <sheetName val="좌측날개벽"/>
      <sheetName val="우측날개벽"/>
      <sheetName val="구조물철거타공정이월"/>
      <sheetName val="__MAIN"/>
      <sheetName val="접속도로"/>
      <sheetName val="담장산출"/>
      <sheetName val="접속도로1"/>
      <sheetName val="날개벽"/>
      <sheetName val="암거단위"/>
      <sheetName val="매립"/>
      <sheetName val="MAT_N048"/>
      <sheetName val="에너지동"/>
      <sheetName val="경상비"/>
      <sheetName val="I一般比"/>
      <sheetName val="2000전체분"/>
      <sheetName val="M_F"/>
      <sheetName val="산#3-1"/>
      <sheetName val="산#3-2"/>
      <sheetName val="산#3-2-2"/>
      <sheetName val="RFP002"/>
      <sheetName val="Graph (LGEN)"/>
      <sheetName val="out_prog"/>
      <sheetName val="선적schedule (2)"/>
      <sheetName val="TIE-INS"/>
      <sheetName val="산출내역서집계표"/>
      <sheetName val="실행예산"/>
      <sheetName val="인사자료총집계"/>
      <sheetName val="간접비계산"/>
      <sheetName val="토공,철콘"/>
      <sheetName val="tong du toan"/>
      <sheetName val="전력"/>
      <sheetName val="기초자료입력"/>
      <sheetName val="TDI ISBL"/>
      <sheetName val="간접비"/>
      <sheetName val="문학간접"/>
      <sheetName val="간접"/>
      <sheetName val="AHU집계"/>
      <sheetName val="공조기휀"/>
      <sheetName val="공조기"/>
      <sheetName val="품셈총괄표"/>
      <sheetName val="(14)전기품셈정산"/>
      <sheetName val="(12)전기경비"/>
      <sheetName val="Front"/>
      <sheetName val="wall"/>
      <sheetName val="A"/>
      <sheetName val="가감수량"/>
      <sheetName val="맨홀수량산출"/>
      <sheetName val="토공집계표"/>
      <sheetName val="Sheet13"/>
      <sheetName val="Sheet14"/>
      <sheetName val="전기자료"/>
      <sheetName val="재료집계"/>
      <sheetName val="P-산#1-1(WOWA1)"/>
      <sheetName val="조경"/>
      <sheetName val="D&amp;P특기사항"/>
      <sheetName val="단가산출서(기계)"/>
      <sheetName val="ABUT수량-A1"/>
      <sheetName val="총괄"/>
      <sheetName val="자탐"/>
      <sheetName val="예비품"/>
      <sheetName val="빌딩 안내"/>
      <sheetName val="설비공사"/>
      <sheetName val="을지"/>
      <sheetName val="보건노"/>
      <sheetName val="정보매체A동"/>
      <sheetName val="Macro1"/>
      <sheetName val="982월원안"/>
      <sheetName val="BID"/>
      <sheetName val="1.수인터널"/>
      <sheetName val="nys"/>
      <sheetName val="세부내역"/>
      <sheetName val="Sheet1 (2)"/>
      <sheetName val="유림골조"/>
      <sheetName val="S.중기사용료"/>
      <sheetName val="입력란"/>
      <sheetName val="97노임단가"/>
      <sheetName val="투찰"/>
      <sheetName val="개요"/>
      <sheetName val="연습"/>
      <sheetName val="BOQ-Summary_Form A1"/>
      <sheetName val="BOQ-Summary_Form A2"/>
      <sheetName val="BOQ-Summary_Form A3"/>
      <sheetName val="Attachment_A"/>
      <sheetName val="elect QC"/>
      <sheetName val="Quezon"/>
      <sheetName val="bulcan"/>
      <sheetName val="Bulacan"/>
      <sheetName val="자단"/>
      <sheetName val="COPING"/>
      <sheetName val="유치원내역"/>
      <sheetName val="공통가설"/>
      <sheetName val="Module1"/>
      <sheetName val="건              축"/>
      <sheetName val="별표 "/>
      <sheetName val="의왕내역"/>
      <sheetName val="7단가"/>
      <sheetName val="BEND LOSS"/>
      <sheetName val="danga"/>
      <sheetName val="ilch"/>
      <sheetName val="기계경비일람"/>
      <sheetName val="BEND_LOSS"/>
      <sheetName val="설직재-1"/>
      <sheetName val="EJ"/>
      <sheetName val="변압기 및 발전기 용량"/>
      <sheetName val="기자재대비표"/>
      <sheetName val="1월"/>
      <sheetName val="화재 탐지 설비"/>
      <sheetName val="통신단가조사"/>
      <sheetName val="건축내역"/>
      <sheetName val="김남권내역9"/>
      <sheetName val="C3"/>
      <sheetName val="직재"/>
      <sheetName val="재집"/>
      <sheetName val="중기사용료"/>
      <sheetName val="단가대비표"/>
      <sheetName val="실행내역 "/>
      <sheetName val="guard(mac)"/>
      <sheetName val="MYUN(MAC)"/>
      <sheetName val="tggwan(mac)"/>
      <sheetName val="suk(mac)"/>
      <sheetName val="과세표준율-2"/>
      <sheetName val="면적분양가"/>
      <sheetName val="분양면적(1123)"/>
      <sheetName val="출력소스"/>
      <sheetName val="지급자재"/>
      <sheetName val="날개벽수량표"/>
      <sheetName val="실행(표지,갑,을)"/>
      <sheetName val="건축일위"/>
      <sheetName val="그라우팅일위"/>
      <sheetName val="Proposal"/>
      <sheetName val="일위대가(1)"/>
      <sheetName val="대림경상68억"/>
      <sheetName val="Macro2"/>
      <sheetName val="차액보증"/>
      <sheetName val="식재인부"/>
      <sheetName val="DAN"/>
      <sheetName val="백호우계수"/>
      <sheetName val="초기화면"/>
      <sheetName val="관급자재"/>
      <sheetName val="교량전기"/>
      <sheetName val="단"/>
      <sheetName val="접지수량"/>
      <sheetName val="금액내역서"/>
      <sheetName val="대치판정"/>
      <sheetName val="(A)내역서"/>
      <sheetName val="설계서(본관)"/>
      <sheetName val="예산변경사항"/>
      <sheetName val="교각1"/>
      <sheetName val="48일위"/>
      <sheetName val="22수량"/>
      <sheetName val="2003상반기노임기준"/>
      <sheetName val="경비"/>
      <sheetName val="철콘견적"/>
      <sheetName val="견적의뢰서"/>
      <sheetName val="원형1호맨홀토공수량"/>
      <sheetName val="산출(전주P7)"/>
      <sheetName val="3BL공동구 수량"/>
      <sheetName val="공문"/>
      <sheetName val="1차증가원가계산"/>
      <sheetName val="98수문일위"/>
      <sheetName val="가공비"/>
      <sheetName val="우각부보강"/>
      <sheetName val="몰탈재료산출"/>
      <sheetName val="평가내역"/>
      <sheetName val="Sheet5"/>
      <sheetName val="영업.일1"/>
      <sheetName val="G.R300경비"/>
      <sheetName val="001"/>
      <sheetName val="갑지1"/>
      <sheetName val="2호맨홀공제수량"/>
      <sheetName val="교각계산"/>
      <sheetName val="참조"/>
      <sheetName val="참조 (2)"/>
      <sheetName val="과천MAIN"/>
      <sheetName val="일반문틀 설치"/>
      <sheetName val="샌딩 에폭시 도장"/>
      <sheetName val="스텐문틀설치"/>
      <sheetName val="Sheet9"/>
      <sheetName val="단가조사"/>
      <sheetName val="CABdata"/>
      <sheetName val="VXXXXXX"/>
      <sheetName val="실내기 사양 (부경대)"/>
      <sheetName val="내역서1"/>
      <sheetName val="연부97-1"/>
      <sheetName val="계수시트"/>
      <sheetName val="위치조서"/>
      <sheetName val="학생내역"/>
      <sheetName val="21301동"/>
      <sheetName val="건축공정"/>
      <sheetName val="방진공정"/>
      <sheetName val="조경공정"/>
      <sheetName val="수량산출(음암)"/>
      <sheetName val="돌담교 상부수량"/>
      <sheetName val="Ekog10"/>
      <sheetName val="당초"/>
      <sheetName val="2_대외공문"/>
      <sheetName val="총_원가계산"/>
      <sheetName val="현장지지물물량"/>
      <sheetName val="3차설계"/>
      <sheetName val="품셈집계표"/>
      <sheetName val="자재조사표(참고용)"/>
      <sheetName val="일반부표집계표"/>
      <sheetName val="PW3"/>
      <sheetName val="PW4"/>
      <sheetName val="SC1"/>
      <sheetName val="PM"/>
      <sheetName val="TR"/>
      <sheetName val="부하계산서"/>
      <sheetName val="1"/>
      <sheetName val="LOPCALC"/>
      <sheetName val="상 부"/>
      <sheetName val="발전기"/>
      <sheetName val="GEN"/>
      <sheetName val="원가계산서-총괄"/>
      <sheetName val="FAX표지 (2)"/>
      <sheetName val="공종별집계표"/>
      <sheetName val="연습장소"/>
      <sheetName val="MAT"/>
      <sheetName val="각형맨홀"/>
      <sheetName val="3.골재원검토의견서 갑지"/>
      <sheetName val="일위대가목록"/>
      <sheetName val="견"/>
      <sheetName val="Piping(Methanol)"/>
      <sheetName val="hvac(제어동)"/>
      <sheetName val="기기리스트"/>
      <sheetName val="99노임기준"/>
      <sheetName val="원가집계"/>
      <sheetName val="대리점주소록(0208)"/>
      <sheetName val="예산총괄"/>
      <sheetName val="설계예산서(2_소천우회토목)"/>
      <sheetName val="토공"/>
      <sheetName val="Sheet1 (3)"/>
      <sheetName val="특별교실"/>
      <sheetName val="실행"/>
      <sheetName val="FORM-0"/>
      <sheetName val="SHL"/>
      <sheetName val="내역표지"/>
      <sheetName val="설계기준"/>
      <sheetName val="내역1"/>
      <sheetName val="청주(철골발주의뢰서)"/>
      <sheetName val="CTEMCOST"/>
      <sheetName val="기술자료 (연수)"/>
      <sheetName val="설비"/>
      <sheetName val="증감대비"/>
      <sheetName val="정화조방수미장"/>
      <sheetName val="내역(포장)"/>
      <sheetName val="5호광장_(만점)"/>
      <sheetName val="인천국제_(만점)_(2)"/>
      <sheetName val="입찰"/>
      <sheetName val="현경"/>
      <sheetName val="소요자재"/>
      <sheetName val="노무산출서"/>
      <sheetName val="코드"/>
      <sheetName val="효성CB 1P기초"/>
      <sheetName val="3.하중산정4.지지력"/>
      <sheetName val="우수"/>
      <sheetName val="신규품셈목차"/>
      <sheetName val="시중노임단가"/>
      <sheetName val="설계산출표지"/>
      <sheetName val="날개벽(TYPE1)"/>
      <sheetName val="Baby일위대가"/>
      <sheetName val="골조시행"/>
      <sheetName val="인원계획"/>
      <sheetName val="STORAGE"/>
      <sheetName val="관기성공.내"/>
      <sheetName val="도급"/>
      <sheetName val="숫자"/>
      <sheetName val="착공계"/>
      <sheetName val="현장대리인계"/>
      <sheetName val="위임장"/>
      <sheetName val="안전관리지정계"/>
      <sheetName val="기술요원계"/>
      <sheetName val="예정공정표"/>
      <sheetName val="안전관리계획서"/>
      <sheetName val="안전관리계획안"/>
      <sheetName val="단가표 "/>
      <sheetName val="검수1"/>
      <sheetName val="공기1"/>
      <sheetName val="승무1"/>
      <sheetName val="쓰레기1"/>
      <sheetName val="운전1"/>
      <sheetName val="전삭고1"/>
      <sheetName val="정문1"/>
      <sheetName val="중앙1"/>
      <sheetName val="차륜1"/>
      <sheetName val="차체1"/>
      <sheetName val="폐수1"/>
      <sheetName val="환경1"/>
      <sheetName val="환경정비1"/>
      <sheetName val="02상노임"/>
      <sheetName val="1.설계조건"/>
      <sheetName val="TRE TABLE"/>
      <sheetName val="C1ㅇ"/>
      <sheetName val="통합내역"/>
      <sheetName val="J형측구단위수량"/>
      <sheetName val="969910( R)"/>
      <sheetName val="B부대공"/>
      <sheetName val="횡 연장"/>
      <sheetName val="내역갑지"/>
      <sheetName val="내역서 (평창)"/>
      <sheetName val="신규보류입력"/>
      <sheetName val="이름정의"/>
      <sheetName val="데이타입력"/>
      <sheetName val="에너지요금"/>
      <sheetName val="보일러입력"/>
      <sheetName val="ESCO입력"/>
      <sheetName val="종합"/>
      <sheetName val="최초입력"/>
      <sheetName val="사업개요(일반전력(갑)용"/>
      <sheetName val="사업개요(일반전력(을)用)"/>
      <sheetName val="사업개요(심야전력(갑)용"/>
      <sheetName val="자금환수표"/>
      <sheetName val="자금운용계획(8%)"/>
      <sheetName val="자금운용계획(11%)"/>
      <sheetName val="참조자료"/>
      <sheetName val="지원제도"/>
      <sheetName val="교회일정표"/>
      <sheetName val="교회빙축설계"/>
      <sheetName val="빙축열설계서"/>
      <sheetName val="운전전략"/>
      <sheetName val="왕복동"/>
      <sheetName val="터보"/>
      <sheetName val="장비가격"/>
      <sheetName val="ESCO제안"/>
      <sheetName val="중온수"/>
      <sheetName val="이중효용"/>
      <sheetName val="냉온수"/>
      <sheetName val="빙축열"/>
      <sheetName val="경제성검토"/>
      <sheetName val="2방식비교"/>
      <sheetName val="3방식비교"/>
      <sheetName val="한전지원금"/>
      <sheetName val="견적서"/>
      <sheetName val="__Hjpark_c_My_Documents_esco__2"/>
      <sheetName val="3.공통공사대비"/>
      <sheetName val="__Hjpark_c_My_Documents_esco__3"/>
      <sheetName val="FA설치명세"/>
      <sheetName val="관람석제출"/>
      <sheetName val="남양시작동010313100%"/>
      <sheetName val="FB25JN"/>
      <sheetName val="전차선로 물량표"/>
      <sheetName val="기초입력 DATA"/>
      <sheetName val="공사비증감"/>
      <sheetName val="도수로집계"/>
      <sheetName val="가설건물"/>
      <sheetName val="MACRO(전선관)"/>
      <sheetName val="2-나.물가조사서"/>
      <sheetName val="2"/>
      <sheetName val="AS포장복구 "/>
      <sheetName val="공사수행방안"/>
      <sheetName val="Project Brief"/>
      <sheetName val="WORK"/>
      <sheetName val="PL"/>
      <sheetName val="TEMP1"/>
      <sheetName val="TEMP2"/>
      <sheetName val="단가보완"/>
      <sheetName val="도장수량(하1)"/>
      <sheetName val="내역서(기성청구)"/>
      <sheetName val="제직재"/>
      <sheetName val="loading"/>
      <sheetName val="실행분석표"/>
      <sheetName val="조명시설"/>
      <sheetName val="설계예산서"/>
      <sheetName val="일반수량"/>
      <sheetName val="밸브설치"/>
      <sheetName val="데리네이타현황"/>
      <sheetName val="1.설계기준"/>
      <sheetName val="신내택지내역서"/>
      <sheetName val="INPUT"/>
      <sheetName val="EP0618"/>
      <sheetName val="단위세대물량"/>
      <sheetName val="가공송전산출서"/>
      <sheetName val="시운전연료비"/>
      <sheetName val="자재일위(경)"/>
      <sheetName val="폐공처리 산출근거"/>
      <sheetName val="2.조명기구철거(일괄철거분)"/>
      <sheetName val="잡철물"/>
      <sheetName val="DATA(VTL)"/>
      <sheetName val="__Hjpark_c_My_Documents_esco__4"/>
      <sheetName val="__Hjpark_c_My_Documents_esco__5"/>
      <sheetName val="통합"/>
      <sheetName val="PAD TR보호대기초"/>
      <sheetName val="가로등기초"/>
      <sheetName val="HANDHOLE(2)"/>
      <sheetName val="NAI"/>
      <sheetName val="대비표"/>
      <sheetName val="대비"/>
      <sheetName val="단  가  대  비  표"/>
      <sheetName val="일  위  대  가  목  록"/>
      <sheetName val="수량집계"/>
      <sheetName val="5)유통부문월별매출 "/>
      <sheetName val="SLAB&quot;1&quot;"/>
      <sheetName val="건설성적"/>
      <sheetName val="중기사용료산출근거"/>
      <sheetName val="단가산출2"/>
      <sheetName val="토공총괄표"/>
      <sheetName val="단가비교"/>
      <sheetName val="가도공"/>
      <sheetName val="공사비 증감 내역서"/>
      <sheetName val="Upgrades pricing"/>
      <sheetName val="Macro(전선)"/>
      <sheetName val="공통단가"/>
      <sheetName val="운반비"/>
      <sheetName val="2000양배"/>
      <sheetName val="일위_한전"/>
      <sheetName val="일위_파일"/>
      <sheetName val="_REF"/>
      <sheetName val="단위단가"/>
      <sheetName val="횡배수관집현황(2공구)"/>
      <sheetName val="설 계"/>
      <sheetName val="수문일1"/>
      <sheetName val="품셈TABLE"/>
      <sheetName val="소방내역서"/>
      <sheetName val="Y_WORK"/>
      <sheetName val="건축"/>
      <sheetName val="제잡비"/>
      <sheetName val="가감수량(2호)"/>
      <sheetName val="맨홀수량산출(2호)"/>
      <sheetName val="날개벽(시점좌측)"/>
      <sheetName val="자재단가_사급"/>
      <sheetName val="중기적산목록"/>
      <sheetName val="노무비 근거"/>
      <sheetName val="소방"/>
      <sheetName val="내역서(기계)"/>
      <sheetName val="배수공"/>
      <sheetName val="copy"/>
      <sheetName val="총괄서"/>
      <sheetName val="bm(CIcable)"/>
      <sheetName val="공사기본내용입력"/>
      <sheetName val="U-TYPE(1)"/>
      <sheetName val="노임단가 (2)"/>
      <sheetName val="공사비예산서(토목분)"/>
      <sheetName val="48일위(기존)"/>
      <sheetName val="부대공Ⅱ"/>
      <sheetName val="DB"/>
      <sheetName val="조건"/>
      <sheetName val="PART_DISCOUNT"/>
      <sheetName val="봉양~조차장간고하개명(신설)"/>
      <sheetName val="일위대가1"/>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도담구내 개소별 명세"/>
      <sheetName val="일위대가18-1"/>
      <sheetName val="일위대가19-1"/>
      <sheetName val="일위대가20-1"/>
      <sheetName val="일위대가21-1"/>
      <sheetName val="일위대가22-1"/>
      <sheetName val="일위대가23-1"/>
      <sheetName val="일위대가24-1"/>
      <sheetName val="일위대가25-1"/>
      <sheetName val="일위대가26-1"/>
      <sheetName val="일위대가27-1"/>
      <sheetName val="일위대가28-1"/>
      <sheetName val="일위대가29-1"/>
      <sheetName val="일위대가30-1"/>
      <sheetName val="일위대가31-1"/>
      <sheetName val="일위대가32-1"/>
      <sheetName val="감액총괄표"/>
      <sheetName val="원가서"/>
      <sheetName val="금리계산"/>
      <sheetName val="97년 추정"/>
      <sheetName val="TYPE-A"/>
      <sheetName val="이월"/>
      <sheetName val="전문품의"/>
      <sheetName val="cal"/>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기타(2)"/>
      <sheetName val="건설산출"/>
      <sheetName val="산근(목록)"/>
      <sheetName val="이형관중량"/>
      <sheetName val="ASALTOTA"/>
      <sheetName val="노임,자재"/>
      <sheetName val="기계경비"/>
      <sheetName val="8.석축단위(H=1.5M)"/>
      <sheetName val="역T형교대(말뚝기초)"/>
      <sheetName val="감시제어"/>
      <sheetName val="목차임시"/>
      <sheetName val="견적대비"/>
      <sheetName val="준공정산"/>
      <sheetName val="3.자재비(총괄)"/>
      <sheetName val="J"/>
      <sheetName val="설계카드"/>
      <sheetName val="유입량"/>
      <sheetName val="인입관수량총괄"/>
      <sheetName val="3련 BOX"/>
      <sheetName val="거래처등록"/>
      <sheetName val="참고자료"/>
      <sheetName val="기본일위"/>
      <sheetName val="내역서2안"/>
      <sheetName val="패널"/>
      <sheetName val="집계"/>
      <sheetName val="노임단가명세표"/>
      <sheetName val="고유코드_설계"/>
      <sheetName val="전체_1설계"/>
      <sheetName val="사용자단가"/>
      <sheetName val="사용자일위"/>
      <sheetName val="자  재"/>
      <sheetName val="건축외주"/>
      <sheetName val="이토변실(A3-LINE)"/>
      <sheetName val="산출목록표"/>
      <sheetName val="순공사비"/>
      <sheetName val="충주"/>
      <sheetName val="관급자재대"/>
      <sheetName val="물집"/>
      <sheetName val="각종양식"/>
      <sheetName val="1호맨홀가감수량"/>
      <sheetName val="1호맨홀수량산출"/>
      <sheetName val="가시설(TYPE-A)"/>
      <sheetName val="안정검토"/>
      <sheetName val="안전관리 각서"/>
      <sheetName val="안전교육계획"/>
      <sheetName val="재직증명서"/>
      <sheetName val="경력증명서"/>
      <sheetName val="6PILE  (돌출)"/>
      <sheetName val="TC표지"/>
      <sheetName val="주요량(96)"/>
      <sheetName val="손익분석"/>
      <sheetName val="b_balju"/>
      <sheetName val="주경기-오배수"/>
      <sheetName val="ÀÏÀ§,ÇÑÀü"/>
      <sheetName val="¿ø°¡°è»ê¼­"/>
      <sheetName val="´Ü°¡Á¶»ç¼­"/>
      <sheetName val="1. °¡·Îµî ¼³Ä¡°ø»ç(2°ø±¸)"/>
      <sheetName val="³»¿ª¼­ (2)"/>
      <sheetName val="Ã¶°Å»êÃâ±Ù°Å"/>
      <sheetName val="Àü±â"/>
      <sheetName val="견적조건"/>
      <sheetName val="Sheet4"/>
      <sheetName val="G-IL"/>
      <sheetName val="BU"/>
      <sheetName val="IL"/>
      <sheetName val="EQ-R1"/>
      <sheetName val="부속동"/>
      <sheetName val="토목변경"/>
      <sheetName val="변경내역대비표(2)"/>
      <sheetName val="#3_일위대가목록"/>
      <sheetName val="투자효율분석"/>
      <sheetName val="공정집계_국별"/>
      <sheetName val="백암비스타내역"/>
      <sheetName val="지구단위계획"/>
      <sheetName val="공사비집계표"/>
      <sheetName val="조명일위"/>
      <sheetName val="수량산출서 (2)"/>
      <sheetName val="분전반계산서(석관)"/>
      <sheetName val="S0"/>
      <sheetName val="조정금액결과표 (차수별)"/>
      <sheetName val="마산방향철근집계"/>
      <sheetName val="진주방향"/>
      <sheetName val="마산방향"/>
      <sheetName val="일반전기"/>
      <sheetName val="주빔의 설계"/>
      <sheetName val="바닥판"/>
      <sheetName val="선로정수계산"/>
      <sheetName val="일위대가-1"/>
      <sheetName val="기준비용"/>
      <sheetName val="지ꙭé_x0000_"/>
      <sheetName val="101502"/>
      <sheetName val="01"/>
      <sheetName val="2-1. 경관조명 내역총괄표"/>
      <sheetName val="건강보험료"/>
      <sheetName val="고용보험료"/>
      <sheetName val="시중노임"/>
      <sheetName val="품목별 지수"/>
      <sheetName val="연금보험료"/>
      <sheetName val="퇴직공제부금비"/>
      <sheetName val="3_바닥판설계"/>
      <sheetName val="2000_11¿ù¼³°è³»¿ª"/>
      <sheetName val="ÁØ°Ë_³»¿ª¼­"/>
      <sheetName val="1__공사개요"/>
      <sheetName val="2__현장기구조직표"/>
      <sheetName val="3__공사진행[터,토,구]"/>
      <sheetName val="4__투자대비"/>
      <sheetName val="5__실행대비"/>
      <sheetName val="6__금월분_투자대비"/>
      <sheetName val="2002년도_사업계획서"/>
      <sheetName val="원가계산서_"/>
      <sheetName val="표지_(2)"/>
      <sheetName val="2-1__경관조명_내역총괄표"/>
      <sheetName val="품목별_지수"/>
      <sheetName val="T6-6(2)"/>
      <sheetName val="5정거장"/>
      <sheetName val="1-3길내기"/>
      <sheetName val="1,2,3,4,5단위수량"/>
      <sheetName val="000000"/>
      <sheetName val="탑(을지)"/>
      <sheetName val="DATA-UPS"/>
      <sheetName val="2F 회의실견적(5_14 일대)"/>
      <sheetName val="NNV"/>
      <sheetName val="내역(입찰)"/>
      <sheetName val="내역서을지"/>
      <sheetName val="직원인원"/>
      <sheetName val="4)유동표"/>
      <sheetName val="여과지동"/>
      <sheetName val="적용률"/>
      <sheetName val="자재단가비교표"/>
      <sheetName val="울산시산표"/>
      <sheetName val="10월요금선로출력"/>
      <sheetName val="BQ(실행)"/>
      <sheetName val="LANGUAGE"/>
      <sheetName val="송정-증포간  계약내역서"/>
      <sheetName val="표면정지 집계"/>
      <sheetName val="PET MAT집계"/>
      <sheetName val="납부서"/>
      <sheetName val="신규단가산출"/>
      <sheetName val="초류종자살포"/>
      <sheetName val="년도별노임표"/>
      <sheetName val="중기목록표"/>
      <sheetName val="단가(보완)"/>
      <sheetName val="대가 (보완)"/>
      <sheetName val="기결의"/>
      <sheetName val="공사비산출내역"/>
      <sheetName val="발주설계서(당초)"/>
      <sheetName val="기초단가"/>
      <sheetName val="시추주상도"/>
      <sheetName val="수목표준대가"/>
      <sheetName val="시행결의을지(1)"/>
      <sheetName val="식재가격"/>
      <sheetName val="식재총괄"/>
      <sheetName val="급여(현지화)"/>
      <sheetName val="관계주식"/>
      <sheetName val="1.적격점수"/>
      <sheetName val="날개벽(TYPE2)"/>
      <sheetName val="설명서"/>
      <sheetName val="입출재고현황 (2)"/>
      <sheetName val="교각토공"/>
      <sheetName val="재정비직인"/>
      <sheetName val="재정비내역"/>
      <sheetName val="지적고시내역"/>
      <sheetName val="케이블류 OLD"/>
      <sheetName val="토목품셈"/>
      <sheetName val="정거장"/>
      <sheetName val="길내기"/>
      <sheetName val="E.P.T수량산출서"/>
      <sheetName val="국산화"/>
      <sheetName val="변경집계표"/>
      <sheetName val="PRESSURE GAUGE"/>
      <sheetName val="소방일위 "/>
      <sheetName val="부하"/>
      <sheetName val="APT"/>
      <sheetName val="도체종-상수표"/>
      <sheetName val="견적사양비교표"/>
      <sheetName val="노무비 "/>
      <sheetName val="일위집계"/>
      <sheetName val="COST"/>
      <sheetName val="물가대비표"/>
      <sheetName val="산_3_2"/>
      <sheetName val="산_3_1"/>
      <sheetName val="산_3_2_2"/>
      <sheetName val="토목"/>
      <sheetName val="기본입력"/>
      <sheetName val="2.냉난방설비공사"/>
      <sheetName val="7.자동제어공사"/>
      <sheetName val="전기일위목록"/>
      <sheetName val="설계산출기초"/>
      <sheetName val="도급예산내역서봉투"/>
      <sheetName val="도급예산내역서총괄표"/>
      <sheetName val="을부담운반비"/>
      <sheetName val="운반비산출"/>
      <sheetName val="토목수량산출"/>
      <sheetName val="22간선개소별"/>
      <sheetName val="Hauptdaten"/>
      <sheetName val="PAINT"/>
      <sheetName val="8.현장관리비"/>
      <sheetName val="7.안전관리비"/>
      <sheetName val="NOMUBI"/>
      <sheetName val="경"/>
      <sheetName val="잡비"/>
      <sheetName val="견적990322"/>
      <sheetName val="신규 수주분(사용자 정의)"/>
      <sheetName val="연결임시"/>
      <sheetName val="XXXXXX"/>
      <sheetName val="감가상각"/>
      <sheetName val="현장별"/>
      <sheetName val="추가예산"/>
      <sheetName val="시화점실행"/>
      <sheetName val="적격심사표"/>
      <sheetName val="원형맨홀수량"/>
      <sheetName val="INPUT(덕도방향-시점)"/>
      <sheetName val="원도급"/>
      <sheetName val="하도급"/>
      <sheetName val="조건표"/>
      <sheetName val="을 2"/>
      <sheetName val="을 1"/>
      <sheetName val="9811"/>
      <sheetName val="부표총괄"/>
      <sheetName val="1.취수장"/>
      <sheetName val="수량산출(계측)"/>
      <sheetName val="근로자자료입력"/>
      <sheetName val="3CHBDC"/>
      <sheetName val="개산공사비"/>
      <sheetName val="4.2유효폭의 계산"/>
      <sheetName val="시점교대"/>
      <sheetName val="산수배수"/>
      <sheetName val="STEEL BOX 단면설계(SEC.8)"/>
      <sheetName val="사업계획1안"/>
      <sheetName val="포장공"/>
      <sheetName val="토공유동표(전체.당초)"/>
      <sheetName val="I.설계조건"/>
      <sheetName val="합계"/>
      <sheetName val="중기조종사 단위단가"/>
      <sheetName val="수량명세서"/>
      <sheetName val="첨부1"/>
      <sheetName val="운반공"/>
      <sheetName val="DATE2001"/>
      <sheetName val="평가데이터"/>
      <sheetName val="무담보1"/>
      <sheetName val="주관사업"/>
      <sheetName val="DATA 입력란"/>
      <sheetName val="계약내역서"/>
      <sheetName val="중기명"/>
      <sheetName val="주민번호"/>
      <sheetName val="1유리"/>
      <sheetName val="투찰내역"/>
      <sheetName val="음료실행"/>
      <sheetName val="송라터널총괄"/>
      <sheetName val="일위"/>
      <sheetName val="일위(시설)"/>
      <sheetName val="분석투자 내역(광명)"/>
      <sheetName val="모래기초 (2)"/>
      <sheetName val="7월11일"/>
      <sheetName val="TEST1"/>
      <sheetName val="기본DATA"/>
      <sheetName val="ETC"/>
      <sheetName val="총괄내역서"/>
      <sheetName val="직공비"/>
      <sheetName val="물가자료"/>
      <sheetName val="PROJECT BRIEF(EX.NEW)"/>
      <sheetName val="K-16 (실행)"/>
      <sheetName val="BSD (2)"/>
      <sheetName val="PL단가산정"/>
      <sheetName val="그림"/>
      <sheetName val="그림2"/>
      <sheetName val="환경기계공정표 (3)"/>
      <sheetName val="건축명"/>
      <sheetName val="기계명"/>
      <sheetName val="전기명"/>
      <sheetName val="토목명"/>
      <sheetName val="예산결제란"/>
      <sheetName val="9509"/>
      <sheetName val="기안"/>
      <sheetName val="공통(20-91)"/>
      <sheetName val="하수급견적대비"/>
      <sheetName val="경산"/>
      <sheetName val="코드표"/>
      <sheetName val="aa"/>
      <sheetName val="공사내역서(을)실행"/>
      <sheetName val="적용토목"/>
      <sheetName val="JA8-4"/>
      <sheetName val="광혁기성"/>
      <sheetName val="냉천부속동"/>
      <sheetName val="CIVIL"/>
      <sheetName val="DATA1"/>
      <sheetName val="단중표"/>
      <sheetName val="철집"/>
      <sheetName val="토목주소"/>
      <sheetName val="BLR-S"/>
      <sheetName val="TOTAL-T"/>
      <sheetName val="cable_type"/>
      <sheetName val="45,46"/>
      <sheetName val="견적"/>
      <sheetName val="교통대책내역"/>
      <sheetName val="Calc V1.2"/>
      <sheetName val="Calc V1.2 (2)"/>
      <sheetName val="BASIC (2)"/>
      <sheetName val="11.자재단가"/>
      <sheetName val="경비2내역"/>
      <sheetName val="경비대가"/>
      <sheetName val="경비산출"/>
      <sheetName val="이설집계"/>
      <sheetName val="전송망집계"/>
      <sheetName val="단가산출1"/>
      <sheetName val="3-2.동원인원"/>
      <sheetName val="친환경주택"/>
      <sheetName val="base"/>
      <sheetName val="계획금액"/>
      <sheetName val="분석대장"/>
      <sheetName val="공사진행"/>
      <sheetName val="상수도토공집계표"/>
      <sheetName val="버스운행안내"/>
      <sheetName val="예방접종계획"/>
      <sheetName val="근태계획서"/>
      <sheetName val="일(4)"/>
      <sheetName val="1단계"/>
      <sheetName val="신청서"/>
      <sheetName val="기계경비(시간당)"/>
      <sheetName val="건축집계"/>
      <sheetName val="2000_11월설계내역1"/>
      <sheetName val="준검_내역서1"/>
      <sheetName val="1_수,변전설비_(1차작업)1"/>
      <sheetName val="2_옥외전력(침매함-수정-1차작업)1"/>
      <sheetName val="3_옥외전력(사장교-수정-1차작업)1"/>
      <sheetName val="4_인입선교체공사1"/>
      <sheetName val="1__가로등_설치공사(2공구)1"/>
      <sheetName val="내역서_(2)1"/>
      <sheetName val="122"/>
      <sheetName val="FAB별"/>
      <sheetName val="현금흐름"/>
      <sheetName val="수량산출(1)"/>
      <sheetName val="기본(98)"/>
      <sheetName val="2000,9월_일위1"/>
      <sheetName val="총_원가계산1"/>
      <sheetName val="2_대외공문1"/>
      <sheetName val="집수정"/>
      <sheetName val="수로교총재료집계"/>
      <sheetName val="금액집계"/>
      <sheetName val="시설물일위"/>
      <sheetName val="가설공사"/>
      <sheetName val="단가결정"/>
      <sheetName val="내역아"/>
      <sheetName val="울타리"/>
      <sheetName val="노임,재료비"/>
      <sheetName val="각뿔대계산"/>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일목"/>
      <sheetName val="sw1"/>
      <sheetName val="열원설비"/>
      <sheetName val="수안보-MBR1"/>
      <sheetName val="가설공사비"/>
      <sheetName val="도로구조공사비"/>
      <sheetName val="도로토공공사비"/>
      <sheetName val="여수토공사비"/>
      <sheetName val="분전함신설"/>
      <sheetName val="접지1종"/>
      <sheetName val="사통"/>
      <sheetName val="주식"/>
      <sheetName val="기별(종합)"/>
      <sheetName val="단면설계"/>
      <sheetName val="spec"/>
      <sheetName val="program"/>
      <sheetName val="studbolt no."/>
      <sheetName val="studbolt size"/>
      <sheetName val="item sort no"/>
      <sheetName val="가로등내역서"/>
      <sheetName val="현장관리비_산출내역"/>
      <sheetName val="3_골재원검토의견서_갑지"/>
      <sheetName val="공사현황_"/>
      <sheetName val="투입현황_(LG)"/>
      <sheetName val="용역_(2)"/>
      <sheetName val="경유사용내역__"/>
      <sheetName val="가격조사"/>
      <sheetName val="토공1차"/>
      <sheetName val="공종단가"/>
      <sheetName val="1.부체도로가로등설비 산출"/>
      <sheetName val="차수"/>
      <sheetName val="직급인원"/>
      <sheetName val="가시설단위수량"/>
      <sheetName val="SORCE1"/>
      <sheetName val="단위수량"/>
      <sheetName val="1.일위대가"/>
      <sheetName val="중기손료"/>
      <sheetName val="금융비용"/>
      <sheetName val="1-1평균터파기고(1)"/>
      <sheetName val="시장성초안camera"/>
      <sheetName val="남양주댠가표"/>
      <sheetName val="제안서입력"/>
      <sheetName val="매원개착터널총괄"/>
      <sheetName val="기계"/>
      <sheetName val="소포내역 (2)"/>
      <sheetName val="인제내역"/>
      <sheetName val="9-1차이내역"/>
      <sheetName val="22수"/>
      <sheetName val="22단"/>
      <sheetName val="49단"/>
    </sheetNames>
    <definedNames>
      <definedName name="행열변환_1.행열변환_1"/>
      <definedName name="행열변환_2.행열변환_2" sheetId="33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sheetData sheetId="269"/>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sheetData sheetId="684" refreshError="1"/>
      <sheetData sheetId="685"/>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sheetData sheetId="729"/>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sheetData sheetId="755" refreshError="1"/>
      <sheetData sheetId="756"/>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sheetData sheetId="1032" refreshError="1"/>
      <sheetData sheetId="1033" refreshError="1"/>
      <sheetData sheetId="1034" refreshError="1"/>
      <sheetData sheetId="1035" refreshError="1"/>
      <sheetData sheetId="1036" refreshError="1"/>
      <sheetData sheetId="1037" refreshError="1"/>
      <sheetData sheetId="1038"/>
      <sheetData sheetId="1039"/>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sheetData sheetId="1257"/>
      <sheetData sheetId="1258"/>
      <sheetData sheetId="1259"/>
      <sheetData sheetId="1260"/>
      <sheetData sheetId="126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종대비"/>
      <sheetName val="http___gw_kunyoung21_co_kr__J_2"/>
      <sheetName val="http___gw_kunyoung21_co_kr__J_3"/>
      <sheetName val="http___gw_kunyoung21_co_kr__J_4"/>
      <sheetName val="http___gw_kunyoung21_co_kr__J_5"/>
    </sheetNames>
    <definedNames>
      <definedName name="행열변환_3.행열변환_3"/>
    </definedNames>
    <sheetDataSet>
      <sheetData sheetId="0" refreshError="1"/>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서"/>
      <sheetName val="목차"/>
      <sheetName val="1.표지"/>
      <sheetName val="원가계산서"/>
      <sheetName val="2.표지"/>
      <sheetName val="총괄집계표"/>
      <sheetName val="총괄한전표준공사비"/>
      <sheetName val="한전표준공사비"/>
      <sheetName val="1)원가계산서(중앙로 교통신호)"/>
      <sheetName val="______pc____Users_____Desktop_2"/>
      <sheetName val=""/>
      <sheetName val="______pc____Users_____Desktop_3"/>
      <sheetName val="______pc____Users_____Desktop_4"/>
      <sheetName val="______pc____Users_____Desktop_5"/>
    </sheetNames>
    <definedNames>
      <definedName name="행열변환_4.행열변환_4"/>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조도"/>
      <sheetName val="부하"/>
      <sheetName val="동력"/>
      <sheetName val="0.6-1kV 케이블 (전동기)"/>
      <sheetName val="변압기"/>
      <sheetName val="발전기"/>
      <sheetName val="간선"/>
      <sheetName val="APT"/>
      <sheetName val="도체상수"/>
      <sheetName val="Sheet8"/>
      <sheetName val="Sheet9"/>
      <sheetName val="Sheet10"/>
      <sheetName val="Sheet11"/>
      <sheetName val="Sheet12"/>
      <sheetName val="Sheet13"/>
      <sheetName val="Sheet14"/>
      <sheetName val="Sheet15"/>
      <sheetName val="Sheet16"/>
      <sheetName val="도체종-상수표"/>
      <sheetName val="전기자료"/>
      <sheetName val="#REF"/>
      <sheetName val="GEN"/>
      <sheetName val="DUT-BAT1"/>
      <sheetName val="동부하-L"/>
      <sheetName val="비상용"/>
      <sheetName val="상가"/>
      <sheetName val="병원동"/>
      <sheetName val="수변전설비용량계산서"/>
      <sheetName val="표지"/>
      <sheetName val="변압기E"/>
      <sheetName val="LE"/>
      <sheetName val="지하주차장"/>
      <sheetName val="부속동"/>
      <sheetName val="부속동 (1)"/>
      <sheetName val="동력1"/>
      <sheetName val="접지"/>
      <sheetName val="전화"/>
      <sheetName val="방송"/>
      <sheetName val="Sheet1"/>
      <sheetName val="세대부하"/>
      <sheetName val="동간선"/>
      <sheetName val="코아별부하"/>
      <sheetName val="변압기 "/>
      <sheetName val="P"/>
      <sheetName val="UTILITY"/>
      <sheetName val="환경및유틸리티"/>
      <sheetName val="밧,충전기"/>
      <sheetName val="변압기 용량 계산"/>
      <sheetName val="부하집계"/>
      <sheetName val="변압기별부하집계"/>
      <sheetName val="지하층비상"/>
      <sheetName val="약전TRAY"/>
      <sheetName val="동부하합계"/>
      <sheetName val="공용부하합계"/>
      <sheetName val="아파트공용"/>
      <sheetName val="아파트지붕"/>
      <sheetName val="강전TRAY"/>
      <sheetName val="8.PILE  (돌출)"/>
      <sheetName val="품목"/>
      <sheetName val="참조자료"/>
      <sheetName val="N賃率-職"/>
      <sheetName val="노임"/>
      <sheetName val="FB25JN"/>
      <sheetName val="수량산출"/>
      <sheetName val="을지"/>
      <sheetName val="배수공"/>
      <sheetName val="예산내역서"/>
      <sheetName val="설계예산서"/>
      <sheetName val="말뚝지지력산정"/>
      <sheetName val="직노"/>
      <sheetName val="2F 회의실견적(5_14 일대)"/>
    </sheetNames>
    <sheetDataSet>
      <sheetData sheetId="0"/>
      <sheetData sheetId="1" refreshError="1"/>
      <sheetData sheetId="2" refreshError="1"/>
      <sheetData sheetId="3" refreshError="1"/>
      <sheetData sheetId="4"/>
      <sheetData sheetId="5" refreshError="1"/>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조도"/>
      <sheetName val="부하"/>
      <sheetName val="동력"/>
      <sheetName val="변압기"/>
      <sheetName val="발전기"/>
      <sheetName val="간선"/>
      <sheetName val="APT"/>
      <sheetName val="도체종-상수표"/>
      <sheetName val="Sheet8"/>
      <sheetName val="Sheet9"/>
      <sheetName val="Sheet10"/>
      <sheetName val="Sheet11"/>
      <sheetName val="Sheet12"/>
      <sheetName val="Sheet13"/>
      <sheetName val="Sheet14"/>
      <sheetName val="Sheet15"/>
      <sheetName val="Sheet16"/>
      <sheetName val="#REF"/>
      <sheetName val="전기자료"/>
      <sheetName val="DUT-BAT1"/>
      <sheetName val="GEN"/>
      <sheetName val="N賃率-職"/>
      <sheetName val="1.수인터널"/>
      <sheetName val="dte"/>
      <sheetName val="전기일위대가"/>
      <sheetName val="수량산출"/>
      <sheetName val="I.설계조건"/>
      <sheetName val="노임"/>
      <sheetName val="가로등기초"/>
      <sheetName val="합천내역"/>
      <sheetName val="내역1"/>
      <sheetName val="1.원가계산서"/>
      <sheetName val="노무비 근거"/>
      <sheetName val="4-1.일위대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TEL"/>
      <sheetName val="I一般比"/>
      <sheetName val="과천MAIN"/>
      <sheetName val="일위대가"/>
      <sheetName val="대비"/>
      <sheetName val="내역서(총)"/>
      <sheetName val="입찰안"/>
      <sheetName val="부대대비"/>
      <sheetName val="냉연집계"/>
      <sheetName val="Sheet3"/>
      <sheetName val="신우"/>
      <sheetName val="교각계산"/>
      <sheetName val="감가상각"/>
      <sheetName val="직재"/>
      <sheetName val="견적서"/>
      <sheetName val="N賃率-職"/>
      <sheetName val="직노"/>
      <sheetName val="설계조건"/>
      <sheetName val="plan&amp;section of foundation"/>
      <sheetName val="노원열병합  건축공사기성내역서"/>
      <sheetName val="민속촌메뉴"/>
      <sheetName val="수량산출서"/>
      <sheetName val="code"/>
      <sheetName val="DATE"/>
      <sheetName val="sheets"/>
      <sheetName val="예산M12A"/>
      <sheetName val="일위대가목차"/>
      <sheetName val="노임단가"/>
      <sheetName val="경비_원본"/>
      <sheetName val="J直材4"/>
      <sheetName val="업무"/>
      <sheetName val="을지"/>
      <sheetName val="DB"/>
      <sheetName val="전기일위대가"/>
      <sheetName val="도체종-상수표"/>
      <sheetName val="건축내역"/>
      <sheetName val="sw1"/>
      <sheetName val="도"/>
      <sheetName val="공사현황"/>
      <sheetName val="20관리비율"/>
      <sheetName val="경산"/>
      <sheetName val="Sheet2"/>
      <sheetName val="C-노임단가"/>
      <sheetName val="터널조도"/>
      <sheetName val="실행내역서 "/>
      <sheetName val="부하계산서"/>
      <sheetName val="CT "/>
      <sheetName val="노임"/>
      <sheetName val="ABUT수량-A1"/>
      <sheetName val="발신정보"/>
      <sheetName val="기본일위"/>
      <sheetName val="2F 회의실견적(5_14 일대)"/>
      <sheetName val="TOTAL"/>
      <sheetName val="NOMUBI"/>
      <sheetName val="실행철강하도"/>
      <sheetName val="단가비교표"/>
      <sheetName val="동원(3)"/>
      <sheetName val="예정(3)"/>
      <sheetName val="인건-측정"/>
      <sheetName val="조도계산서 (도서)"/>
      <sheetName val="동력부하(도산)"/>
      <sheetName val="명세서"/>
      <sheetName val="Sheet14"/>
      <sheetName val="Sheet13"/>
      <sheetName val="danga"/>
      <sheetName val="ilch"/>
      <sheetName val="유림골조"/>
      <sheetName val="소비자가"/>
      <sheetName val="6호기"/>
      <sheetName val="공사원가계산서"/>
      <sheetName val="재집"/>
      <sheetName val="FANDBS"/>
      <sheetName val="GRDATA"/>
      <sheetName val="SHAFTDBSE"/>
      <sheetName val="자재단가비교표"/>
      <sheetName val="사통"/>
      <sheetName val="화재 탐지 설비"/>
      <sheetName val="工완성공사율"/>
      <sheetName val="Sheet1"/>
      <sheetName val="내역서1999.8최종"/>
      <sheetName val="DATA"/>
      <sheetName val="주소록"/>
      <sheetName val="Y-WORK"/>
      <sheetName val="내역"/>
      <sheetName val="설직재-1"/>
      <sheetName val="합천내역"/>
      <sheetName val="을"/>
      <sheetName val="DB단가"/>
      <sheetName val="단가조사"/>
      <sheetName val="TABLE"/>
      <sheetName val="유기공정"/>
      <sheetName val="96물가 CODE"/>
      <sheetName val="연부97-1"/>
      <sheetName val="갑지1"/>
      <sheetName val="단가산출2"/>
      <sheetName val="제36-40호표"/>
      <sheetName val="#REF"/>
      <sheetName val="총괄집계표"/>
      <sheetName val="노무비"/>
      <sheetName val="공조기휀"/>
      <sheetName val="재료"/>
      <sheetName val="설치자재"/>
      <sheetName val="기본사항"/>
      <sheetName val="환산"/>
      <sheetName val="일위"/>
      <sheetName val="노임이"/>
      <sheetName val="개요"/>
      <sheetName val="조명시설"/>
      <sheetName val="예산변경사항"/>
      <sheetName val="세부내역"/>
      <sheetName val="정공공사"/>
      <sheetName val="Sheet5"/>
      <sheetName val="갑지"/>
      <sheetName val="인건비"/>
      <sheetName val="BID"/>
      <sheetName val="공사내역"/>
      <sheetName val="LEGEND"/>
      <sheetName val="갑지(추정)"/>
      <sheetName val="조경"/>
      <sheetName val="1단계"/>
      <sheetName val="본장"/>
      <sheetName val="최종갑지"/>
      <sheetName val="sum1 (2)"/>
      <sheetName val="견적정보"/>
      <sheetName val="PANEL_중량산출"/>
      <sheetName val="노원열병합__건축공사기성내역서"/>
      <sheetName val="plan&amp;section_of_foundation"/>
      <sheetName val="FB25JN"/>
      <sheetName val="년도별실"/>
      <sheetName val="EACT10"/>
      <sheetName val="음료실행"/>
      <sheetName val="APT내역"/>
      <sheetName val="부대시설"/>
      <sheetName val="기둥(원형)"/>
      <sheetName val="GAEYO"/>
      <sheetName val="기성금내역서"/>
      <sheetName val="일위단가"/>
      <sheetName val="dt0301"/>
      <sheetName val="dtt0301"/>
      <sheetName val="1안"/>
      <sheetName val="단가표"/>
      <sheetName val="계산서(곡선부)"/>
      <sheetName val="-치수표(곡선부)"/>
      <sheetName val="7.1 자재단가표(케이블)"/>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타견적1"/>
      <sheetName val="타견적2"/>
      <sheetName val="타견적3"/>
      <sheetName val="목록"/>
      <sheetName val="6PILE  (돌출)"/>
      <sheetName val="원가계산서"/>
      <sheetName val="데이타"/>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터파기및재료"/>
      <sheetName val="여과지동"/>
      <sheetName val="기초자료"/>
      <sheetName val="9GNG운반"/>
      <sheetName val="준검 내역서"/>
      <sheetName val="T13(P68~72,78)"/>
      <sheetName val="2"/>
      <sheetName val="여방토공 "/>
      <sheetName val="밸브설치"/>
      <sheetName val="DRUM"/>
      <sheetName val="OPT7"/>
      <sheetName val="1.설계조건"/>
      <sheetName val="LOPCALC"/>
      <sheetName val="장애코드"/>
      <sheetName val="CP-E2 (품셈표)"/>
      <sheetName val="U-TYPE(1)"/>
      <sheetName val="설비"/>
      <sheetName val="종배수관"/>
      <sheetName val="조도계산(1)"/>
      <sheetName val="품목납기"/>
      <sheetName val="전차선로 물량표"/>
      <sheetName val="일위대가목록"/>
      <sheetName val="와동25-3(변경)"/>
      <sheetName val="001"/>
      <sheetName val="60명당사(총괄)"/>
      <sheetName val="반중력식옹벽3.5"/>
      <sheetName val="중기사용료"/>
      <sheetName val="70%"/>
      <sheetName val="김재복부장님"/>
      <sheetName val="기초대가"/>
      <sheetName val="97"/>
      <sheetName val="WORK"/>
      <sheetName val="Macro1"/>
      <sheetName val="Macro2"/>
      <sheetName val="전기단가조사서"/>
      <sheetName val="K1자재(3차등)"/>
      <sheetName val="자재단가"/>
      <sheetName val="덕전리"/>
      <sheetName val="선급금신청서"/>
      <sheetName val="실행비교"/>
      <sheetName val="CT_"/>
      <sheetName val="2F_회의실견적(5_14_일대)"/>
      <sheetName val="조도계산서_(도서)"/>
      <sheetName val="96물가_CODE"/>
      <sheetName val="CP-E2_(품셈표)"/>
      <sheetName val="1000 DB구축 부표"/>
      <sheetName val="제-노임"/>
      <sheetName val="제직재"/>
      <sheetName val="CONCRETE"/>
      <sheetName val="부하LOAD"/>
      <sheetName val="일위대가(1)"/>
      <sheetName val="11월 가격"/>
      <sheetName val="연수동"/>
      <sheetName val="청천내"/>
      <sheetName val="현금예금"/>
      <sheetName val="UserData"/>
      <sheetName val="환율"/>
      <sheetName val="11.단가비교표_"/>
      <sheetName val="16.기계경비산출내역_"/>
      <sheetName val="단가산출(변경없음)"/>
      <sheetName val="신규 수주분(사용자 정의)"/>
      <sheetName val="Sheet9"/>
      <sheetName val="가로등기초"/>
      <sheetName val="본체"/>
      <sheetName val="설계내역(2001)"/>
      <sheetName val="sub"/>
      <sheetName val="운반"/>
      <sheetName val="UR2-Calculation"/>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금액집계"/>
      <sheetName val="통신원가"/>
      <sheetName val="소상 &quot;1&quot;"/>
      <sheetName val="차액보증"/>
      <sheetName val="10월가격"/>
      <sheetName val="원형1호맨홀토공수량"/>
      <sheetName val="정부노임단가"/>
      <sheetName val="철거산출근거"/>
      <sheetName val="기계경비산출기준"/>
      <sheetName val="원본(갑지)"/>
      <sheetName val="판매96"/>
      <sheetName val="원가"/>
      <sheetName val="단"/>
      <sheetName val="copy"/>
      <sheetName val="견적대비 견적서"/>
      <sheetName val="VE절감"/>
      <sheetName val="물량표S"/>
      <sheetName val="금액내역서"/>
      <sheetName val="물가시세"/>
      <sheetName val="전기"/>
      <sheetName val="ITEM"/>
      <sheetName val="type-F"/>
      <sheetName val="실행"/>
      <sheetName val="Sheet7"/>
      <sheetName val="부속동"/>
      <sheetName val="공사개요(좌)"/>
      <sheetName val="직공비"/>
      <sheetName val="매입세율"/>
      <sheetName val="공사개요"/>
      <sheetName val="어음광고주"/>
      <sheetName val="FPA"/>
      <sheetName val="Data Vol"/>
      <sheetName val="순수개발"/>
      <sheetName val="차수"/>
      <sheetName val="공통가설"/>
      <sheetName val="전체"/>
      <sheetName val="Galaxy 소비자가격표"/>
      <sheetName val="백암비스타내역"/>
      <sheetName val="Oper Amount"/>
      <sheetName val="실적단가"/>
      <sheetName val="일위대가_복합"/>
      <sheetName val="일위대가_서비스"/>
      <sheetName val="장비집계"/>
      <sheetName val="품목"/>
      <sheetName val="(C)원내역"/>
      <sheetName val="내역서 (2)"/>
      <sheetName val="총괄내역서"/>
      <sheetName val="원가계산"/>
      <sheetName val="사급자재"/>
      <sheetName val="AV시스템"/>
      <sheetName val="C1"/>
      <sheetName val="기성내역서표지"/>
      <sheetName val="이토변실(A3-LINE)"/>
      <sheetName val="(A)내역서"/>
      <sheetName val="값"/>
      <sheetName val="횡 연장"/>
      <sheetName val="호표"/>
      <sheetName val="공사비명세서"/>
      <sheetName val="지수"/>
      <sheetName val="일위대가표"/>
      <sheetName val="자료"/>
      <sheetName val="7단가"/>
      <sheetName val="약품공급2"/>
      <sheetName val="dtxl"/>
      <sheetName val="일반수량총괄"/>
      <sheetName val="토공총괄"/>
      <sheetName val="골재수량"/>
      <sheetName val="레미콘집계"/>
      <sheetName val="주요자재"/>
      <sheetName val="타공종이기"/>
      <sheetName val="대치판정"/>
      <sheetName val="말뚝지지력산정"/>
      <sheetName val="예산대비"/>
      <sheetName val="공문"/>
      <sheetName val="CTEMCOST"/>
      <sheetName val="8.PILE  (돌출)"/>
      <sheetName val="임차품의(농조)"/>
      <sheetName val="심사물량"/>
      <sheetName val="심사계산"/>
      <sheetName val="기성"/>
      <sheetName val="입출재고현황 (2)"/>
      <sheetName val="실행내역"/>
      <sheetName val="조도계산서 _도서_"/>
      <sheetName val="노무비 근거"/>
      <sheetName val="화재_탐지_설비"/>
      <sheetName val="내부부하"/>
      <sheetName val="BASIC (2)"/>
      <sheetName val="날개벽수량표"/>
      <sheetName val="첨부파일"/>
      <sheetName val="단면가정"/>
      <sheetName val="토공계산서(부체도로)"/>
      <sheetName val="외주가공"/>
      <sheetName val="소업1교"/>
      <sheetName val="배수내역 (2)"/>
      <sheetName val="기계내역"/>
      <sheetName val="소상_&quot;1&quot;"/>
      <sheetName val="LOAD-46"/>
      <sheetName val="부하(성남)"/>
      <sheetName val="rate"/>
      <sheetName val="원가 (2)"/>
      <sheetName val="산출내역서집계표"/>
      <sheetName val="98수문일위"/>
      <sheetName val="진주방향"/>
      <sheetName val="유통망계획"/>
      <sheetName val="기준자료"/>
      <sheetName val="제품"/>
      <sheetName val="견적계산"/>
      <sheetName val="담장산출"/>
      <sheetName val="NEYOK"/>
      <sheetName val="TRE TABLE"/>
      <sheetName val="단가목록"/>
      <sheetName val="대창(장성)"/>
      <sheetName val="토목"/>
      <sheetName val="단가"/>
      <sheetName val="변압기 및 발전기 용량"/>
      <sheetName val="건축내역서"/>
      <sheetName val="수량산출서 갑지"/>
      <sheetName val="BOX"/>
      <sheetName val="단가산출"/>
      <sheetName val="실정공사비단가표"/>
      <sheetName val="PROCESS"/>
      <sheetName val="일위대가(계측기설치)"/>
      <sheetName val="기계경비(시간당)"/>
      <sheetName val="램머"/>
      <sheetName val="교대(A1-A2)"/>
      <sheetName val="공사비집계"/>
      <sheetName val="건축"/>
      <sheetName val="제잡비"/>
      <sheetName val="B(함)일반수량"/>
      <sheetName val="플랜트 설치"/>
      <sheetName val="산출근거"/>
      <sheetName val="환경평가"/>
      <sheetName val="인구"/>
      <sheetName val="배수관공"/>
      <sheetName val="Sheet1 (2)"/>
      <sheetName val="품산출서"/>
      <sheetName val="1-1"/>
      <sheetName val="차도조도계산"/>
      <sheetName val="7내역"/>
      <sheetName val="자재운반단가일람표"/>
      <sheetName val="표지판단위"/>
      <sheetName val="설계"/>
      <sheetName val="BUS제원1"/>
      <sheetName val="건축원가계산서"/>
      <sheetName val="단가조사서"/>
      <sheetName val="목차"/>
      <sheetName val="협조전"/>
      <sheetName val=" HIT-&gt;HMC 견적(3900)"/>
      <sheetName val="CB"/>
      <sheetName val="단위수량"/>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시행후면적"/>
      <sheetName val="수지예산"/>
      <sheetName val="단가대비"/>
      <sheetName val="소요자재"/>
      <sheetName val="ROOF(ALKALI)"/>
      <sheetName val="일위대가(4층원격)"/>
      <sheetName val="우각부보강"/>
      <sheetName val="건축집계표"/>
      <sheetName val="단가표 "/>
      <sheetName val="견내"/>
      <sheetName val="매립"/>
      <sheetName val="FACTOR"/>
      <sheetName val="Cost bd-&quot;A&quot;"/>
      <sheetName val="cost"/>
      <sheetName val="총괄"/>
      <sheetName val="공사비"/>
      <sheetName val="OPT"/>
      <sheetName val="SV"/>
      <sheetName val="변경갑지"/>
      <sheetName val="증감(갑지)"/>
      <sheetName val="손익차9월2"/>
      <sheetName val="99총공사내역서"/>
      <sheetName val="1공구(을)"/>
      <sheetName val="DLA"/>
      <sheetName val=" 견적서"/>
      <sheetName val="XL4Poppy"/>
      <sheetName val="List"/>
      <sheetName val="CHITIET VL-NC"/>
      <sheetName val="DON GIA"/>
      <sheetName val="MOTOR"/>
      <sheetName val="참고"/>
      <sheetName val="7.경제성결과"/>
      <sheetName val="FRP내역서"/>
      <sheetName val="부대내역"/>
      <sheetName val="실행내역서_"/>
      <sheetName val="3련 BOX"/>
      <sheetName val="간지"/>
      <sheetName val="간선계산"/>
      <sheetName val="상승노임"/>
      <sheetName val="계약내력"/>
      <sheetName val="FAB별"/>
      <sheetName val="원계약서"/>
      <sheetName val="총괄내역"/>
      <sheetName val="단위중량"/>
      <sheetName val="변화치수"/>
      <sheetName val="도근좌표"/>
      <sheetName val="입상내역"/>
      <sheetName val="견적(갑지)"/>
      <sheetName val="11"/>
      <sheetName val="자판실행"/>
      <sheetName val="DHEQSUPT"/>
      <sheetName val="DATA1"/>
      <sheetName val="목표세부명세"/>
      <sheetName val="맨홀토공"/>
      <sheetName val="토사(PE)"/>
      <sheetName val="Ekog10"/>
      <sheetName val="코드표"/>
      <sheetName val="기초단가"/>
      <sheetName val="암거공"/>
      <sheetName val="배수통관(좌)"/>
      <sheetName val="콘_재료분리(1)"/>
      <sheetName val="분전함신설"/>
      <sheetName val="접지1종"/>
      <sheetName val="전선 및 전선관"/>
      <sheetName val="청주(철골발주의뢰서)"/>
      <sheetName val="정렬"/>
      <sheetName val="안정검토"/>
      <sheetName val="H-pile(298x299)"/>
      <sheetName val="H-pile(250x250)"/>
      <sheetName val="일위_파일"/>
      <sheetName val="산출금액내역"/>
      <sheetName val="연결임시"/>
      <sheetName val="단면검토"/>
      <sheetName val="_산근2_"/>
      <sheetName val="_산근4_"/>
      <sheetName val="_산근5_"/>
      <sheetName val="자재테이블"/>
      <sheetName val="BQ_Utl_Off"/>
      <sheetName val="BREAKDOWN(철거설치)"/>
      <sheetName val="A-4"/>
      <sheetName val="실행간접비용"/>
      <sheetName val="최종견"/>
      <sheetName val="sun"/>
      <sheetName val="예산M11A"/>
      <sheetName val="자료입력"/>
      <sheetName val="경사수로"/>
      <sheetName val="D16"/>
      <sheetName val="D25"/>
      <sheetName val="D22"/>
      <sheetName val="물가연동제"/>
      <sheetName val="1. 설계조건 2.단면가정 3. 하중계산"/>
      <sheetName val="DATA 입력란"/>
      <sheetName val="I.설계조건"/>
      <sheetName val="시행예산"/>
      <sheetName val="공주-교대(A1)"/>
      <sheetName val="견적"/>
      <sheetName val="EQUIPMENT -2"/>
      <sheetName val="대림경상68억"/>
      <sheetName val="F1"/>
      <sheetName val="포장공자재집계표"/>
      <sheetName val="일반수량"/>
      <sheetName val="자재일람"/>
      <sheetName val="교대(A1)"/>
      <sheetName val="대가표(품셈)"/>
      <sheetName val="단가산출서"/>
      <sheetName val="토목공사"/>
      <sheetName val="위치"/>
      <sheetName val="총공사내역서"/>
      <sheetName val="다곡2교"/>
      <sheetName val="자재조사표(참고용)"/>
      <sheetName val="품셈집계표"/>
      <sheetName val="일반부표집계표"/>
      <sheetName val="기초자료입력"/>
      <sheetName val="원가입력"/>
      <sheetName val="교통대책내역"/>
      <sheetName val="수량집계"/>
      <sheetName val="수량산출서 (2)"/>
      <sheetName val="Customer Databas"/>
      <sheetName val="지주목시비량산출서"/>
      <sheetName val="예시 (수정 및 삭제금지)"/>
      <sheetName val="집계"/>
      <sheetName val="전체현황"/>
      <sheetName val="설계예산서(2016년 보안등 신설공사 단가계약-).xls"/>
      <sheetName val="재1"/>
      <sheetName val="주요측점"/>
      <sheetName val="15100"/>
      <sheetName val="현장지지물물량"/>
      <sheetName val="두앙"/>
      <sheetName val="재료비"/>
      <sheetName val="보온자재단가표"/>
      <sheetName val="9호관로"/>
      <sheetName val="공종별내역서"/>
      <sheetName val="CAL"/>
      <sheetName val="COVER-P"/>
      <sheetName val="3BL공동구 수량"/>
      <sheetName val="수안보-MBR1"/>
      <sheetName val="L형 옹벽"/>
      <sheetName val="기계경비"/>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연령현황"/>
      <sheetName val="__"/>
      <sheetName val="DIAPHRAGM"/>
      <sheetName val="TYPE-A"/>
      <sheetName val="샘플표지"/>
      <sheetName val="금융비용"/>
      <sheetName val="주안3차A-A"/>
      <sheetName val="유림총괄"/>
      <sheetName val="본실행경비"/>
      <sheetName val="Baby일위대가"/>
      <sheetName val="우수"/>
      <sheetName val="분류작업"/>
      <sheetName val="기본자료"/>
      <sheetName val="2002상반기노임기준"/>
      <sheetName val="물량산출근거"/>
      <sheetName val="가격표"/>
      <sheetName val="안정계산"/>
      <sheetName val="단가대비표 표지"/>
      <sheetName val="2000시행"/>
      <sheetName val="시화점실행"/>
      <sheetName val="__MAIN"/>
      <sheetName val="회로내역(승인)"/>
      <sheetName val="안정검토(온1)"/>
      <sheetName val="해상PCB"/>
      <sheetName val="사업수지"/>
      <sheetName val="자재"/>
      <sheetName val="하부철근수량"/>
      <sheetName val="총괄표"/>
      <sheetName val="기초안정검토"/>
      <sheetName val="일위대가1"/>
      <sheetName val="단락전류-A"/>
      <sheetName val="관급"/>
      <sheetName val="투찰(하수)"/>
      <sheetName val="Site Expenses"/>
      <sheetName val="소운반"/>
      <sheetName val="CATV"/>
      <sheetName val="guard(mac)"/>
      <sheetName val="8-1"/>
      <sheetName val="교차구"/>
      <sheetName val="횡배수관재료-"/>
      <sheetName val="계산서(직선부)"/>
      <sheetName val="포장재료집계표"/>
      <sheetName val="콘크리트측구연장"/>
      <sheetName val="-몰탈콘크리트"/>
      <sheetName val="-배수구조물공토공"/>
      <sheetName val="산수배수"/>
      <sheetName val="Controls"/>
      <sheetName val="맨홀토공산출"/>
      <sheetName val="원형맨홀수량"/>
      <sheetName val="기기리스트"/>
      <sheetName val="01"/>
      <sheetName val="연돌일위집계"/>
      <sheetName val="AHU집계"/>
      <sheetName val="기초공"/>
      <sheetName val="물가"/>
      <sheetName val="BOQ(전체)"/>
      <sheetName val="1-3.조건,바닥판 "/>
      <sheetName val="월말"/>
      <sheetName val="데리네이타현황"/>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내역서(삼호)"/>
      <sheetName val="규격"/>
      <sheetName val="입고장부 (4)"/>
      <sheetName val="입찰견적보고서"/>
      <sheetName val="일반공사"/>
      <sheetName val="대전-교대(A1-A2)"/>
      <sheetName val="1,2공구원가계산서"/>
      <sheetName val="2공구산출내역"/>
      <sheetName val="1공구산출내역서"/>
      <sheetName val="견적보고(총액)"/>
      <sheetName val="Proposal"/>
      <sheetName val="마산방향"/>
      <sheetName val="사리부설"/>
      <sheetName val="식재가격"/>
      <sheetName val="식재총괄"/>
      <sheetName val="일위목록"/>
      <sheetName val="요율"/>
      <sheetName val="일위집계(기존)"/>
      <sheetName val="제경비"/>
      <sheetName val="TYPE1"/>
      <sheetName val="사전공사"/>
      <sheetName val="추가예산"/>
      <sheetName val="Sheet4"/>
      <sheetName val="토적표"/>
      <sheetName val="Front"/>
      <sheetName val="공사손익실적"/>
      <sheetName val="TABLE DB"/>
      <sheetName val="쌍용 data base"/>
      <sheetName val="역T형교대(말뚝기초)"/>
      <sheetName val="CALCULATION"/>
      <sheetName val="원형측구(B-type)"/>
      <sheetName val="단위수량산출"/>
      <sheetName val="안정성검토"/>
      <sheetName val="하중계산"/>
      <sheetName val="설계기준"/>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배수공 시멘트 및 골재량 산출"/>
      <sheetName val="원가계산하도"/>
      <sheetName val="관로공표지"/>
      <sheetName val="Macro(전선)"/>
      <sheetName val="매크로"/>
      <sheetName val=" 냉각수펌프"/>
      <sheetName val="C.배수관공"/>
      <sheetName val="비용"/>
      <sheetName val="4.2.1 마루높이 검토"/>
      <sheetName val="타견적(을)"/>
      <sheetName val="기성내역서"/>
      <sheetName val="SANTOGO"/>
      <sheetName val="SANBAISU"/>
      <sheetName val="3.현장배치"/>
      <sheetName val="설계명세서"/>
      <sheetName val="총요약서"/>
      <sheetName val="96노임기준"/>
      <sheetName val="깨기"/>
      <sheetName val="2000년1차"/>
      <sheetName val="적용기준"/>
      <sheetName val="실행내역 "/>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물가자료"/>
      <sheetName val="부대집계1"/>
      <sheetName val="가도단위"/>
      <sheetName val="수량산출서-2"/>
      <sheetName val="COVER"/>
      <sheetName val="참조"/>
      <sheetName val="일보"/>
      <sheetName val="기력고압전동기"/>
      <sheetName val="OH공량old"/>
      <sheetName val="PIPE"/>
      <sheetName val="FLANGE"/>
      <sheetName val="VALVE"/>
      <sheetName val="1을"/>
      <sheetName val="예산내역서"/>
      <sheetName val="위치조서"/>
      <sheetName val="SW개발대상목록(기능점수)"/>
      <sheetName val="출입자명단"/>
      <sheetName val="뚝토공"/>
      <sheetName val="첨부1-1"/>
      <sheetName val="몰탈재료산출"/>
      <sheetName val="G.R300경비"/>
      <sheetName val="3.공통공사대비"/>
      <sheetName val="우棌"/>
      <sheetName val="총_x0000_ϭ"/>
      <sheetName val="우륀"/>
      <sheetName val="식재ط"/>
      <sheetName val="총蚨ϖ"/>
      <sheetName val="총蓨ώ"/>
      <sheetName val="총벝l"/>
      <sheetName val="총벝ê"/>
      <sheetName val="총_x0002__x0000_"/>
      <sheetName val="PANEL_중량산출1"/>
      <sheetName val="plan&amp;section_of_foundation1"/>
      <sheetName val="노원열병합__건축공사기성내역서1"/>
      <sheetName val="CT_1"/>
      <sheetName val="2F_회의실견적(5_14_일대)1"/>
      <sheetName val="조도계산서_(도서)1"/>
      <sheetName val="화재_탐지_설비1"/>
      <sheetName val="내역서1999_8최종"/>
      <sheetName val="입출재고현황_(2)"/>
      <sheetName val="소상_&quot;1&quot;1"/>
      <sheetName val="96물가_CODE1"/>
      <sheetName val="sum1_(2)"/>
      <sheetName val="CP-E2_(품셈표)1"/>
      <sheetName val="전차선로_물량표"/>
      <sheetName val="반중력식옹벽3_5"/>
      <sheetName val="1_설계조건"/>
      <sheetName val="견적대비_견적서"/>
      <sheetName val="11_단가비교표_"/>
      <sheetName val="16_기계경비산출내역_"/>
      <sheetName val="신규_수주분(사용자_정의)"/>
      <sheetName val="6PILE__(돌출)"/>
      <sheetName val="11월_가격"/>
      <sheetName val="1000_DB구축_부표"/>
      <sheetName val="토공(우물통,기타)_"/>
      <sheetName val="준검_내역서"/>
      <sheetName val="여방토공_"/>
      <sheetName val="내역서_(2)"/>
      <sheetName val="플랜트_설치"/>
      <sheetName val="Sheet1_(2)"/>
      <sheetName val="Data_Vol"/>
      <sheetName val="Galaxy_소비자가격표"/>
      <sheetName val="남양시작동자105노65기1_3화1_2"/>
      <sheetName val="별표_"/>
      <sheetName val="7_1_자재단가표(케이블)"/>
      <sheetName val="BASIC_(2)"/>
      <sheetName val="변압기_및_발전기_용량"/>
      <sheetName val="교각철근_(기초)"/>
      <sheetName val="교각철근_(구체+기초)"/>
      <sheetName val="40총괄"/>
      <sheetName val="40집계"/>
      <sheetName val="통합"/>
      <sheetName val="23"/>
      <sheetName val="BSD (2)"/>
      <sheetName val="물량표"/>
      <sheetName val="구천"/>
      <sheetName val="근생APT-신마감"/>
      <sheetName val="복지관_FIART"/>
      <sheetName val="근생APT-FIART"/>
      <sheetName val="근생-FIART"/>
      <sheetName val=""/>
      <sheetName val="11.자재단가"/>
      <sheetName val="NEGO"/>
      <sheetName val="각종양식"/>
      <sheetName val="본사공가현황"/>
      <sheetName val="우배수"/>
      <sheetName val="설명"/>
      <sheetName val="wing"/>
      <sheetName val="98비정기소모"/>
      <sheetName val="입력자료모음"/>
      <sheetName val="원가계산서(공사)"/>
      <sheetName val="구조물철거타공정이월"/>
      <sheetName val="수목데이타 "/>
      <sheetName val="토공(우물통,기타)_2"/>
      <sheetName val="내역서_(2)2"/>
      <sheetName val="횡_연장2"/>
      <sheetName val="횡_연장"/>
      <sheetName val="토공(우물통,기타)_1"/>
      <sheetName val="내역서_(2)1"/>
      <sheetName val="횡_연장1"/>
      <sheetName val="지주토목내역서"/>
      <sheetName val="일위대가(건축)"/>
      <sheetName val="6. 직접경비"/>
      <sheetName val="DS기성최종"/>
      <sheetName val="DS설변내역서"/>
      <sheetName val="단가_1_"/>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단면치수"/>
      <sheetName val="사  업  비  수  지  예  산  서"/>
      <sheetName val="암거(내역)"/>
      <sheetName val="VENDOR LIST"/>
      <sheetName val="일위목차"/>
      <sheetName val="24.보증금(전신전화가입권)"/>
      <sheetName val="계정code"/>
      <sheetName val="시산표"/>
      <sheetName val="비교1"/>
      <sheetName val="오존실배관내역"/>
      <sheetName val="특별교실"/>
      <sheetName val="EPro"/>
      <sheetName val="옹벽1"/>
      <sheetName val="직접인건비"/>
      <sheetName val="평가데이터"/>
      <sheetName val="사용성검토"/>
      <sheetName val="깨기수량"/>
      <sheetName val="Oper_Amount"/>
      <sheetName val="8_PILE__(돌출)"/>
      <sheetName val="조도계산서__도서_"/>
      <sheetName val="암거집계_"/>
      <sheetName val="원가_(2)"/>
      <sheetName val="3련_BOX"/>
      <sheetName val="TRE_TABLE"/>
      <sheetName val="노무비_근거"/>
      <sheetName val="_HIT-&gt;HMC_견적(3900)"/>
      <sheetName val="단가표_"/>
      <sheetName val="Cost_bd-&quot;A&quot;"/>
      <sheetName val="전선_및_전선관"/>
      <sheetName val="_견적서"/>
      <sheetName val="보험료산출"/>
      <sheetName val="PIPE내역(FCN)"/>
      <sheetName val="설비내역서"/>
      <sheetName val="전기내역서"/>
      <sheetName val="9.1지하2층하부보"/>
      <sheetName val="anchor"/>
      <sheetName val="서울대규장각_가시설흙막이_"/>
      <sheetName val="주식"/>
      <sheetName val="직접경비"/>
      <sheetName val="식재품셈"/>
      <sheetName val="공통(20-91)"/>
      <sheetName val="소요자재명세서2"/>
      <sheetName val="기본DATA"/>
      <sheetName val="기계경비일람"/>
      <sheetName val="STEEL BOX 단면설계(SEC.8)"/>
      <sheetName val="전기자료"/>
      <sheetName val="회사기초자료"/>
      <sheetName val="1. 설계서-갑지"/>
      <sheetName val="2. 설계서-을지"/>
      <sheetName val="3. 산출기계"/>
      <sheetName val="4. 산출전기"/>
      <sheetName val="5. 일위대가목록"/>
      <sheetName val="6. 일위대가 "/>
      <sheetName val="7. 물가조사"/>
      <sheetName val="8. 견적대비"/>
      <sheetName val="9. 시중노임"/>
      <sheetName val="단漰_x001d_潼"/>
      <sheetName val="6공구(당초)"/>
      <sheetName val="외천교"/>
      <sheetName val="J형측구단위수량"/>
      <sheetName val="빗물받이(910-510-410)"/>
      <sheetName val="일반수량총괄집계"/>
      <sheetName val="횡배수관집현황_2공구_"/>
      <sheetName val="잔공사현황"/>
      <sheetName val="지급자재조서"/>
      <sheetName val="우수공"/>
      <sheetName val="토공"/>
      <sheetName val="95년12월말"/>
      <sheetName val="공통부대비"/>
      <sheetName val="회로내역(승인䠎"/>
      <sheetName val="회로내역(승인Ԉ"/>
      <sheetName val="총ꊐ˕"/>
      <sheetName val="총"/>
      <sheetName val="TARGET"/>
      <sheetName val="암거날개벽"/>
      <sheetName val="각형맨홀"/>
      <sheetName val="표지 (2)"/>
      <sheetName val="종합단가표"/>
      <sheetName val="woo(mac)"/>
      <sheetName val="FOOTING단면력"/>
      <sheetName val="F4-F7"/>
      <sheetName val="실행예산서"/>
      <sheetName val="3BL공동구 수_x0000_"/>
      <sheetName val="3BL공동구 수嚠"/>
      <sheetName val="3BL공동구 수吐"/>
      <sheetName val="원본"/>
      <sheetName val="3BL공동구 수_x0005_"/>
      <sheetName val="총_x0010__x0000_"/>
      <sheetName val="총肸"/>
      <sheetName val="총Ῐᅯ"/>
      <sheetName val="총葨ù"/>
      <sheetName val="총_x0005__x0000_"/>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골재집계"/>
      <sheetName val="공종별 집계"/>
      <sheetName val="호안공"/>
      <sheetName val="H-PILE수량집계"/>
      <sheetName val="하도관리"/>
      <sheetName val="확약서"/>
      <sheetName val="석축설면"/>
      <sheetName val="초기화면"/>
      <sheetName val="중기단가목록"/>
      <sheetName val="설계내역서"/>
      <sheetName val="일위내역"/>
      <sheetName val="8-3기계경비"/>
      <sheetName val="현장식당(1)"/>
      <sheetName val="가시설단위수량"/>
      <sheetName val="eq_data"/>
      <sheetName val="현장관리비"/>
      <sheetName val="1.2.1 마루높이결정"/>
      <sheetName val="군자4교하부-Ö_x0000_"/>
      <sheetName val="제품별"/>
      <sheetName val="실행내역서_1"/>
      <sheetName val="예시_(수정_및_삭제금지)"/>
      <sheetName val="CHITIET_VL-NC"/>
      <sheetName val="DON_GIA"/>
      <sheetName val="7_경제성결과"/>
      <sheetName val="I_설계조건"/>
      <sheetName val="배수내역_(2)"/>
      <sheetName val="1__설계조건_2_단면가정_3__하중계산"/>
      <sheetName val="DATA_입력란"/>
      <sheetName val="수량산출서_(2)"/>
      <sheetName val="배수공_시멘트_및_골재량_산출"/>
      <sheetName val="배관배선_단가조사"/>
      <sheetName val="환기시설_(1)"/>
      <sheetName val="환기시설_(2)"/>
      <sheetName val="EQUIPMENT_-2"/>
      <sheetName val="수량산출서_갑지"/>
      <sheetName val="영상단가대비표_"/>
      <sheetName val="_냉각수펌프"/>
      <sheetName val="설계예산서(2016년_보안등_신설공사_단가계약-)_xls"/>
      <sheetName val="3BL공동구_수량"/>
      <sheetName val="L형_옹벽"/>
      <sheetName val="경비2내역"/>
      <sheetName val="basic_info"/>
      <sheetName val="구조물터파기수량집계"/>
      <sheetName val="내역_ver1.0"/>
      <sheetName val="일위총괄표"/>
      <sheetName val="증감내역서"/>
      <sheetName val="범례표"/>
      <sheetName val="투찰"/>
      <sheetName val="총缀⇐"/>
      <sheetName val="총䮘໪"/>
      <sheetName val="유지관_x0000_"/>
      <sheetName val="총ꘓÀ"/>
      <sheetName val="총鎠ັ"/>
      <sheetName val="총㳨⎱"/>
      <sheetName val="총౐ʥ"/>
      <sheetName val="총ꊐʮ"/>
      <sheetName val="집수정(600-700)"/>
      <sheetName val="부적합유형"/>
      <sheetName val="부적합 유형"/>
      <sheetName val="데이터"/>
      <sheetName val=" 내역"/>
      <sheetName val="05년"/>
      <sheetName val="Calcs"/>
      <sheetName val="시설물일위"/>
      <sheetName val="설계내역"/>
      <sheetName val="이름정의"/>
      <sheetName val="교량data"/>
      <sheetName val="1.개요"/>
      <sheetName val="단 box"/>
      <sheetName val="공내역"/>
      <sheetName val="[TOTAL.xls]______D_2001_______3"/>
      <sheetName val="[TOTAL.xls]______D_2001_______2"/>
      <sheetName val="[TOTAL.xls]______D_2001_______4"/>
      <sheetName val="REINF."/>
      <sheetName val="SKETCH"/>
      <sheetName val="LOADS"/>
      <sheetName val="design criteria"/>
      <sheetName val="CHECK1"/>
      <sheetName val="예산조서"/>
      <sheetName val="간접"/>
      <sheetName val="안정검토(온1"/>
      <sheetName val="안정검토(온1렷"/>
      <sheetName val="총_xdfcc_"/>
      <sheetName val="노무단가"/>
      <sheetName val="EQ-R1"/>
      <sheetName val="수목단가"/>
      <sheetName val="시설수량표"/>
      <sheetName val="식재수량표"/>
      <sheetName val="설계서을"/>
      <sheetName val="가압장구체수량산출서"/>
      <sheetName val="금주1교"/>
      <sheetName val="철근량"/>
      <sheetName val="신림자금"/>
      <sheetName val=" 총괄표"/>
      <sheetName val="안정검토(온1瀀"/>
      <sheetName val="안정검토(온1瀕"/>
      <sheetName val="식재퀀濟叏"/>
      <sheetName val="식재က"/>
      <sheetName val="식재Ⴒ꿦휅"/>
      <sheetName val="CVT산정"/>
      <sheetName val="분양가표"/>
      <sheetName val="기초분물량표"/>
      <sheetName val="설치물량표"/>
      <sheetName val="철거분물량표"/>
      <sheetName val="원설계"/>
      <sheetName val="수량"/>
      <sheetName val="부표단가,총괄표"/>
      <sheetName val="진고설계"/>
      <sheetName val="벽산건설"/>
      <sheetName val="FORM-0"/>
      <sheetName val="양수장"/>
      <sheetName val="양수장내역"/>
      <sheetName val="품셈TABLE"/>
      <sheetName val="시점교대"/>
      <sheetName val="총괄BOQ"/>
      <sheetName val="내역(전체)"/>
      <sheetName val="입력"/>
      <sheetName val="내역서01"/>
      <sheetName val="INFO"/>
      <sheetName val="지장물C"/>
      <sheetName val="투찰금액"/>
      <sheetName val="계수시트"/>
      <sheetName val="c_balju"/>
      <sheetName val="sheet10"/>
      <sheetName val="단면 (2)"/>
      <sheetName val="C_DATA"/>
      <sheetName val="제안서입력"/>
      <sheetName val="절감계산"/>
      <sheetName val="설계산출기초"/>
      <sheetName val="총 괄 표"/>
      <sheetName val="은행코드"/>
      <sheetName val="주형"/>
      <sheetName val="단가 (2)"/>
      <sheetName val="하수급견적대비"/>
      <sheetName val="AS복구"/>
      <sheetName val="중기터파기"/>
      <sheetName val="변수값"/>
      <sheetName val="중기상차"/>
      <sheetName val="산거각호표"/>
      <sheetName val="예산명세서"/>
      <sheetName val="rpcc"/>
      <sheetName val="옹벽"/>
      <sheetName val="감액총괄표"/>
      <sheetName val="총집계표"/>
      <sheetName val="공양식"/>
      <sheetName val="노무비(전지2기)"/>
      <sheetName val="노임단가표"/>
      <sheetName val="소일위대가코드표"/>
      <sheetName val="7 th"/>
      <sheetName val="3.CCTV설비공사"/>
      <sheetName val="DOGI"/>
      <sheetName val="Trans"/>
      <sheetName val="연습"/>
      <sheetName val="원가서"/>
      <sheetName val="아파트 "/>
      <sheetName val="금융"/>
      <sheetName val="진행 DATA (2)"/>
      <sheetName val="품의양"/>
      <sheetName val="골조시행"/>
      <sheetName val="BOX1"/>
      <sheetName val="Assets"/>
      <sheetName val="CC Down load 0716"/>
      <sheetName val="END직무"/>
      <sheetName val="linehaul cost model (2)"/>
      <sheetName val="__Data__"/>
      <sheetName val="Common Wheat"/>
      <sheetName val="トピックス"/>
      <sheetName val="2 카드채권(대출포함)"/>
      <sheetName val="개산공사비"/>
      <sheetName val="TEST1"/>
      <sheetName val="tower 10ton"/>
      <sheetName val="Bill 2.2 Villa 2 beds"/>
      <sheetName val="VS P-Q"/>
      <sheetName val="인건비 "/>
      <sheetName val="업무처리전"/>
      <sheetName val="전체내역 (2)"/>
      <sheetName val="물가시세표"/>
      <sheetName val="내역(영일)"/>
      <sheetName val="입찰내역 발주처 양식"/>
      <sheetName val="건축공사 집계표"/>
      <sheetName val="골조"/>
      <sheetName val="조작대(1연)"/>
      <sheetName val="차선도색수량집계"/>
      <sheetName val="Sch7a (토요일)"/>
      <sheetName val="기계공사"/>
      <sheetName val="토적"/>
      <sheetName val="지사인원사무실"/>
      <sheetName val="b"/>
      <sheetName val="인부노임"/>
      <sheetName val="관람석제출"/>
      <sheetName val="anaysis_sheet"/>
      <sheetName val="재무가정"/>
      <sheetName val="1"/>
      <sheetName val="X68"/>
      <sheetName val="2.대외공문"/>
      <sheetName val="생산DATA"/>
      <sheetName val="판매DATA"/>
      <sheetName val="평가차손90"/>
      <sheetName val="DAT(목표)"/>
      <sheetName val="생산"/>
      <sheetName val="진도현황"/>
      <sheetName val="controll"/>
      <sheetName val="CoA map"/>
      <sheetName val="선급비용"/>
      <sheetName val="대외공문"/>
      <sheetName val="물가대비표"/>
      <sheetName val="一発シート"/>
      <sheetName val="암거ၒ"/>
      <sheetName val="총焘ʒ"/>
      <sheetName val="총̉"/>
      <sheetName val="우_xdb4a_"/>
      <sheetName val="TARG＠ͷ"/>
      <sheetName val="설䨕쟛ꀀ"/>
      <sheetName val="안정검토(온1ჿ"/>
      <sheetName val="총_x005f_x0000_ϭ"/>
      <sheetName val="총_x005f_x0002__x005f_x0000_"/>
      <sheetName val="총_x005f_x0005__x005f_x0000_"/>
      <sheetName val="유지관_x005f_x0000_"/>
      <sheetName val="총_x005f_xdfcc_"/>
      <sheetName val="총_x005f_x0010__x005f_x0000_"/>
      <sheetName val="군자4교하부-Ö_x005f_x0000_"/>
      <sheetName val="단漰_x005f_x001d_潼"/>
      <sheetName val="TARGȞ$"/>
      <sheetName val="안정검토(온1蠷"/>
      <sheetName val="1-3_조건,바닥판_"/>
      <sheetName val="입고장부_(4)"/>
      <sheetName val="TABLE_DB"/>
      <sheetName val="쌍용_data_base"/>
      <sheetName val="3_현장배치"/>
      <sheetName val="실행내역_"/>
      <sheetName val="AS포장복구_"/>
      <sheetName val="costing_ESDV"/>
      <sheetName val="costing_FE"/>
      <sheetName val="costing_MOV"/>
      <sheetName val="costing_Press"/>
      <sheetName val="입찰"/>
      <sheetName val="본공사"/>
      <sheetName val="현경"/>
      <sheetName val="업무분장"/>
      <sheetName val="설계명세"/>
      <sheetName val="CAT_5"/>
      <sheetName val="BOX날개벽"/>
      <sheetName val="변경증감내역서"/>
      <sheetName val="교량"/>
      <sheetName val="산출내역서"/>
      <sheetName val="전기일위목록"/>
      <sheetName val="안_x0000__x0000_"/>
      <sheetName val="쌍송교"/>
      <sheetName val="대비표"/>
      <sheetName val="P-J"/>
      <sheetName val="Prices"/>
      <sheetName val="고객리스트 담당자"/>
      <sheetName val="설계예산서"/>
      <sheetName val="설비_(FAB)"/>
      <sheetName val="견적 (2)"/>
      <sheetName val="날개벽(시점좌측)"/>
      <sheetName val="시중노임단가"/>
      <sheetName val="평균H"/>
      <sheetName val="[TOTAL.xls]___________________2"/>
      <sheetName val="TOTAL.xls"/>
      <sheetName val="9811"/>
      <sheetName val="eq. mobilization"/>
      <sheetName val="가설"/>
      <sheetName val="경상"/>
      <sheetName val="인부신상자료"/>
      <sheetName val="2.재료비"/>
      <sheetName val="1.인건비"/>
      <sheetName val="예가표"/>
      <sheetName val="가도공"/>
      <sheetName val="입찰보고"/>
      <sheetName val="중간부"/>
      <sheetName val="내역(2000년)"/>
      <sheetName val="98NS-N"/>
      <sheetName val="산근"/>
      <sheetName val="C.C RIAL접지"/>
      <sheetName val="전선관부설(1)"/>
      <sheetName val="전선관부설(2)"/>
      <sheetName val="조명TOWER보호대기초"/>
      <sheetName val="울타리기둥기초"/>
      <sheetName val="PAD TR보호대기초"/>
      <sheetName val="울타리출입문기초"/>
      <sheetName val="조명탑기초-32m용"/>
      <sheetName val="조명탑기초-20m용"/>
      <sheetName val="PAD TR 기초"/>
      <sheetName val="CCTV POLE기초"/>
      <sheetName val="차량신호등철주기초"/>
      <sheetName val="보행신호등기초"/>
      <sheetName val="조명제어반기초"/>
      <sheetName val="맨홀(&quot;A&quot; TYPE)"/>
      <sheetName val="맨홀(&quot;B&quot; TYPE)"/>
      <sheetName val="맨홀(&quot;C&quot; TYPE)"/>
      <sheetName val="HANDHOLE"/>
      <sheetName val="HANDHOLE(2)"/>
      <sheetName val="내역(입찰)"/>
      <sheetName val="PANEL_중량산출2"/>
      <sheetName val="plan&amp;section_of_foundation2"/>
      <sheetName val="노원열병합__건축공사기성내역서2"/>
      <sheetName val="실행내역서_2"/>
      <sheetName val="CT_2"/>
      <sheetName val="2F_회의실견적(5_14_일대)2"/>
      <sheetName val="조도계산서_(도서)2"/>
      <sheetName val="화재_탐지_설비2"/>
      <sheetName val="변압기_및_발전기_용량1"/>
      <sheetName val="96물가_CODE2"/>
      <sheetName val="sum1_(2)1"/>
      <sheetName val="1_설계조건1"/>
      <sheetName val="CP-E2_(품셈표)2"/>
      <sheetName val="전차선로_물량표1"/>
      <sheetName val="반중력식옹벽3_51"/>
      <sheetName val="신규_수주분(사용자_정의)1"/>
      <sheetName val="소상_&quot;1&quot;2"/>
      <sheetName val="11월_가격1"/>
      <sheetName val="1000_DB구축_부표1"/>
      <sheetName val="6PILE__(돌출)1"/>
      <sheetName val="남양시작동자105노65기1_3화1_21"/>
      <sheetName val="별표_1"/>
      <sheetName val="전선_및_전선관1"/>
      <sheetName val="11_단가비교표_1"/>
      <sheetName val="16_기계경비산출내역_1"/>
      <sheetName val="7_1_자재단가표(케이블)1"/>
      <sheetName val="토공(우물통,기타)_3"/>
      <sheetName val="준검_내역서1"/>
      <sheetName val="여방토공_1"/>
      <sheetName val="내역서1999_8최종1"/>
      <sheetName val="견적대비_견적서1"/>
      <sheetName val="내역서_(2)3"/>
      <sheetName val="Data_Vol1"/>
      <sheetName val="Galaxy_소비자가격표1"/>
      <sheetName val="BASIC_(2)1"/>
      <sheetName val="플랜트_설치1"/>
      <sheetName val="입출재고현황_(2)1"/>
      <sheetName val="Sheet1_(2)1"/>
      <sheetName val="Oper_Amount1"/>
      <sheetName val="8_PILE__(돌출)1"/>
      <sheetName val="_견적서1"/>
      <sheetName val="1__설계조건_2_단면가정_3__하중계산1"/>
      <sheetName val="DATA_입력란1"/>
      <sheetName val="I_설계조건1"/>
      <sheetName val="배수내역_(2)1"/>
      <sheetName val="7_경제성결과1"/>
      <sheetName val="Cost_bd-&quot;A&quot;1"/>
      <sheetName val="교각철근_(기초)1"/>
      <sheetName val="교각철근_(구체+기초)1"/>
      <sheetName val="3련_BOX1"/>
      <sheetName val="조도계산서__도서_1"/>
      <sheetName val="원가_(2)1"/>
      <sheetName val="TRE_TABLE1"/>
      <sheetName val="횡_연장3"/>
      <sheetName val="수량산출서_(2)1"/>
      <sheetName val="_HIT-&gt;HMC_견적(3900)1"/>
      <sheetName val="암거집계_1"/>
      <sheetName val="단가표_1"/>
      <sheetName val="노무비_근거1"/>
      <sheetName val="CHITIET_VL-NC1"/>
      <sheetName val="DON_GIA1"/>
      <sheetName val="배관배선_단가조사1"/>
      <sheetName val="EQUIPMENT_-21"/>
      <sheetName val="수량산출서_갑지1"/>
      <sheetName val="1-3_조건,바닥판_1"/>
      <sheetName val="입고장부_(4)1"/>
      <sheetName val="환기시설_(1)1"/>
      <sheetName val="환기시설_(2)1"/>
      <sheetName val="예시_(수정_및_삭제금지)1"/>
      <sheetName val="3BL공동구_수량1"/>
      <sheetName val="L형_옹벽1"/>
      <sheetName val="설계예산서(2016년_보안등_신설공사_단가계약-)_xl1"/>
      <sheetName val="Site_Expenses"/>
      <sheetName val="TABLE_DB1"/>
      <sheetName val="쌍용_data_base1"/>
      <sheetName val="_냉각수펌프1"/>
      <sheetName val="배수공_시멘트_및_골재량_산출1"/>
      <sheetName val="실행내역_1"/>
      <sheetName val="AS포장복구_1"/>
      <sheetName val="BSD_(2)"/>
      <sheetName val="Customer_Databas"/>
      <sheetName val="C_배수관공"/>
      <sheetName val="4_2_1_마루높이_검토"/>
      <sheetName val="3_현장배치1"/>
      <sheetName val="단가대비표_표지"/>
      <sheetName val="영상단가대비표_1"/>
      <sheetName val="단_box"/>
      <sheetName val="내역_ver1_0"/>
      <sheetName val="사__업__비__수__지__예__산__서"/>
      <sheetName val="VENDOR_LIST"/>
      <sheetName val="G_R300경비"/>
      <sheetName val="수목데이타_"/>
      <sheetName val="6__직접경비"/>
      <sheetName val="2001년_건설노임"/>
      <sheetName val="E_P_T수량산출서"/>
      <sheetName val="11_자재단가"/>
      <sheetName val="9_1지하2층하부보"/>
      <sheetName val="표지_(2)"/>
      <sheetName val="단가_(2)"/>
      <sheetName val="STEEL_BOX_단면설계(SEC_8)"/>
      <sheetName val="1__설계서-갑지"/>
      <sheetName val="2__설계서-을지"/>
      <sheetName val="3__산출기계"/>
      <sheetName val="4__산출전기"/>
      <sheetName val="5__일위대가목록"/>
      <sheetName val="6__일위대가_"/>
      <sheetName val="7__물가조사"/>
      <sheetName val="8__견적대비"/>
      <sheetName val="9__시중노임"/>
      <sheetName val="24_보증금(전신전화가입권)"/>
      <sheetName val="3_공통공사대비"/>
      <sheetName val="단면_(2)"/>
      <sheetName val="단漰潼"/>
      <sheetName val="부적합_유형"/>
      <sheetName val="1_개요"/>
      <sheetName val="인건비_"/>
      <sheetName val="3_CCTV설비공사"/>
      <sheetName val="특수선일위대가"/>
      <sheetName val="공문(신)"/>
      <sheetName val="조건 (A)"/>
      <sheetName val="_______________2021______2021_2"/>
      <sheetName val="가설개략"/>
      <sheetName val="hvac(제어동)"/>
      <sheetName val="일위대가(목록)"/>
      <sheetName val="배수장공사비"/>
      <sheetName val="자재목록"/>
      <sheetName val="중기목록"/>
      <sheetName val="5.모델링"/>
      <sheetName val="식재인부"/>
      <sheetName val="조도계산"/>
      <sheetName val="암거단위-1련"/>
      <sheetName val="설계조정율"/>
      <sheetName val="대상공사(조_x0011__x0000__x0000_"/>
      <sheetName val="(포장)BOQ-실적공사"/>
      <sheetName val="ITB COST"/>
      <sheetName val="조정금액결과표 (차수별)"/>
      <sheetName val="견적3"/>
      <sheetName val="매입세"/>
      <sheetName val="工관리비율"/>
      <sheetName val="충주"/>
      <sheetName val="TTL"/>
      <sheetName val="흄관기초"/>
      <sheetName val="유화"/>
      <sheetName val="일집"/>
      <sheetName val="1.설계기준 "/>
      <sheetName val="건축2"/>
      <sheetName val="배수내역"/>
      <sheetName val="집 계 표"/>
      <sheetName val="도급자재"/>
      <sheetName val="실행(표지,갑,을)"/>
      <sheetName val="의정부문예회관변경내역"/>
      <sheetName val="자  재"/>
      <sheetName val="건축외주"/>
      <sheetName val="견적내역서"/>
      <sheetName val="취합표"/>
      <sheetName val="물량산출"/>
      <sheetName val="BREAKDOWN(철거설치_x0011_"/>
      <sheetName val="BREAKDOWN(철거설치Æ"/>
      <sheetName val="인천제철"/>
      <sheetName val="일위집계표"/>
      <sheetName val="1.설계기준"/>
      <sheetName val="계측-정부노임단가"/>
      <sheetName val="급수공사"/>
      <sheetName val="공통비"/>
      <sheetName val="예산계획"/>
      <sheetName val="DHEQSU_x0000__x0000_"/>
      <sheetName val="실행예산"/>
      <sheetName val="[TOTAL.xls]__4_c_1_________TO_2"/>
      <sheetName val="최적단면"/>
      <sheetName val="안정검토(온1ȕ"/>
      <sheetName val="일반부표"/>
      <sheetName val="일위산출"/>
      <sheetName val="94"/>
    </sheetNames>
    <sheetDataSet>
      <sheetData sheetId="0" refreshError="1"/>
      <sheetData sheetId="1"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sheetData sheetId="376" refreshError="1"/>
      <sheetData sheetId="377" refreshError="1"/>
      <sheetData sheetId="378" refreshError="1"/>
      <sheetData sheetId="379" refreshError="1"/>
      <sheetData sheetId="380" refreshError="1"/>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sheetData sheetId="443"/>
      <sheetData sheetId="444"/>
      <sheetData sheetId="445"/>
      <sheetData sheetId="446"/>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sheetData sheetId="593" refreshError="1"/>
      <sheetData sheetId="594"/>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sheetData sheetId="740"/>
      <sheetData sheetId="741"/>
      <sheetData sheetId="742"/>
      <sheetData sheetId="743"/>
      <sheetData sheetId="744"/>
      <sheetData sheetId="745"/>
      <sheetData sheetId="746"/>
      <sheetData sheetId="747"/>
      <sheetData sheetId="748"/>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sheetData sheetId="940"/>
      <sheetData sheetId="94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sheetData sheetId="952"/>
      <sheetData sheetId="953"/>
      <sheetData sheetId="954"/>
      <sheetData sheetId="955"/>
      <sheetData sheetId="956"/>
      <sheetData sheetId="957"/>
      <sheetData sheetId="958"/>
      <sheetData sheetId="959" refreshError="1"/>
      <sheetData sheetId="960"/>
      <sheetData sheetId="96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sheetData sheetId="1034"/>
      <sheetData sheetId="1035"/>
      <sheetData sheetId="1036"/>
      <sheetData sheetId="1037"/>
      <sheetData sheetId="1038" refreshError="1"/>
      <sheetData sheetId="1039"/>
      <sheetData sheetId="1040"/>
      <sheetData sheetId="1041">
        <row r="1">
          <cell r="A1" t="str">
            <v>단  종</v>
          </cell>
        </row>
      </sheetData>
      <sheetData sheetId="1042" refreshError="1"/>
      <sheetData sheetId="1043"/>
      <sheetData sheetId="1044"/>
      <sheetData sheetId="1045"/>
      <sheetData sheetId="1046"/>
      <sheetData sheetId="1047" refreshError="1"/>
      <sheetData sheetId="1048" refreshError="1"/>
      <sheetData sheetId="1049"/>
      <sheetData sheetId="1050" refreshError="1"/>
      <sheetData sheetId="1051" refreshError="1"/>
      <sheetData sheetId="1052" refreshError="1"/>
      <sheetData sheetId="1053"/>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sheetData sheetId="1085"/>
      <sheetData sheetId="1086"/>
      <sheetData sheetId="1087"/>
      <sheetData sheetId="1088"/>
      <sheetData sheetId="1089"/>
      <sheetData sheetId="1090"/>
      <sheetData sheetId="109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sheetData sheetId="1239"/>
      <sheetData sheetId="1240"/>
      <sheetData sheetId="1241"/>
      <sheetData sheetId="1242"/>
      <sheetData sheetId="1243"/>
      <sheetData sheetId="1244"/>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sheetData sheetId="1273"/>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refreshError="1"/>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sheetData sheetId="1468" refreshError="1"/>
      <sheetData sheetId="1469" refreshError="1"/>
      <sheetData sheetId="1470" refreshError="1"/>
      <sheetData sheetId="1471" refreshError="1"/>
      <sheetData sheetId="1472" refreshError="1"/>
      <sheetData sheetId="1473" refreshError="1"/>
      <sheetData sheetId="1474" refreshError="1"/>
      <sheetData sheetId="1475"/>
      <sheetData sheetId="1476" refreshError="1"/>
      <sheetData sheetId="1477" refreshError="1"/>
      <sheetData sheetId="1478" refreshError="1"/>
      <sheetData sheetId="1479" refreshError="1"/>
      <sheetData sheetId="148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우수"/>
      <sheetName val="오수"/>
      <sheetName val="포장"/>
      <sheetName val="우수철근"/>
      <sheetName val="오수철근"/>
      <sheetName val="총수량 집계표"/>
      <sheetName val="총철근"/>
      <sheetName val="자재집게표 "/>
      <sheetName val="총수량집계표 "/>
      <sheetName val="총철근량집계표"/>
      <sheetName val="이음몰탈"/>
      <sheetName val="옹벽공 수량집계표"/>
      <sheetName val="철근집계표"/>
      <sheetName val="Sheet1"/>
      <sheetName val="5.전사투자계획종함안"/>
      <sheetName val="태화42 "/>
      <sheetName val="JUCKEYK"/>
      <sheetName val="노임"/>
      <sheetName val="기둥(원형)"/>
      <sheetName val="Q-ty-1"/>
      <sheetName val="내역서"/>
      <sheetName val="인건비"/>
      <sheetName val="직노"/>
      <sheetName val="대공종"/>
      <sheetName val="woo(mac)"/>
      <sheetName val="3.바닥판설계"/>
      <sheetName val="3차설계"/>
      <sheetName val="일위"/>
      <sheetName val="합계금액"/>
      <sheetName val="단가비교표"/>
      <sheetName val="설계조건"/>
      <sheetName val="工완성공사율"/>
      <sheetName val="인건-측정"/>
      <sheetName val="I一般比"/>
      <sheetName val="Sheet2"/>
      <sheetName val="실행철강하도"/>
      <sheetName val="#REF"/>
      <sheetName val="정부노임단가"/>
      <sheetName val="과천MAIN"/>
      <sheetName val="내역"/>
      <sheetName val="POOM_MOTO"/>
      <sheetName val="POOM_MOTO2"/>
      <sheetName val="평가데이터"/>
      <sheetName val="COVER"/>
      <sheetName val="JUCK"/>
      <sheetName val="옹벽"/>
      <sheetName val="하수급견적대비"/>
      <sheetName val="Sheet1 (2)"/>
      <sheetName val="DATA"/>
      <sheetName val="3BL공동구 수량"/>
      <sheetName val="8. 안정검토"/>
      <sheetName val="ABUT수량-A1"/>
      <sheetName val="INPUT"/>
      <sheetName val="STBOX"/>
      <sheetName val="터널조도"/>
      <sheetName val="DATE"/>
      <sheetName val="착공내역서"/>
      <sheetName val="__MAIN"/>
      <sheetName val="빌딩 안내"/>
      <sheetName val="내역서적용수량 (지방도893)"/>
      <sheetName val="전체도급"/>
      <sheetName val="수안보-MBR1"/>
      <sheetName val="기초자료"/>
      <sheetName val="단위중량"/>
      <sheetName val="터파기및재료"/>
      <sheetName val="부대내역"/>
      <sheetName val="03하반기내역서"/>
      <sheetName val="04상반기"/>
      <sheetName val="공사진행"/>
      <sheetName val="원형1호맨홀토공수량"/>
      <sheetName val="집수정(600-700)"/>
      <sheetName val="인원"/>
      <sheetName val="총수량집계표"/>
      <sheetName val="2000년1차"/>
      <sheetName val="입찰안"/>
      <sheetName val="2000전체분"/>
      <sheetName val="6PILE  (돌출)"/>
      <sheetName val="주형"/>
      <sheetName val="TOTAL_BOQ"/>
      <sheetName val="관경결정"/>
      <sheetName val="2-1포천(각세)(외제)"/>
      <sheetName val="플랜트 설치"/>
      <sheetName val="여흥"/>
      <sheetName val="도체종-상수표"/>
      <sheetName val="6작업1"/>
      <sheetName val="정부노임(2000.상)"/>
      <sheetName val="당초"/>
      <sheetName val="총계"/>
      <sheetName val="종배수관"/>
      <sheetName val="철근량 검토"/>
      <sheetName val="산근"/>
      <sheetName val="공종단가"/>
      <sheetName val="맨홀수량집계"/>
      <sheetName val="보도경계블럭"/>
      <sheetName val="IBASE"/>
      <sheetName val="말뚝기초"/>
      <sheetName val="토공분배표"/>
      <sheetName val="본체"/>
      <sheetName val="통합"/>
      <sheetName val="굴착깊이(주배관)"/>
      <sheetName val="오수공수량집계표"/>
      <sheetName val="연결임시"/>
      <sheetName val="확정실적"/>
      <sheetName val="98지급계획"/>
      <sheetName val="교각(P1)수량"/>
      <sheetName val="MACRO(전선관)"/>
      <sheetName val="자료입력"/>
      <sheetName val="우수공"/>
      <sheetName val="조건표"/>
      <sheetName val="교각계산"/>
      <sheetName val="우각부보강"/>
      <sheetName val="H-PILE수량집계"/>
      <sheetName val="조명시설"/>
      <sheetName val="단면치수"/>
      <sheetName val="A공구"/>
      <sheetName val="1SPAN"/>
      <sheetName val="Piping Design Data"/>
      <sheetName val="을"/>
      <sheetName val="경희대"/>
      <sheetName val="결합부검토"/>
      <sheetName val="일위대가"/>
      <sheetName val="Y-WORK"/>
      <sheetName val="부하계산서"/>
      <sheetName val="¿ì¼ö"/>
      <sheetName val="¿À¼ö"/>
      <sheetName val="Æ÷Àå"/>
      <sheetName val="¿ì¼öÃ¶±Ù"/>
      <sheetName val="¿À¼öÃ¶±Ù"/>
      <sheetName val="ÃÑ¼ö·® Áý°èÇ¥"/>
      <sheetName val="ÃÑÃ¶±Ù"/>
      <sheetName val="ÀÚÀçÁý°ÔÇ¥ "/>
      <sheetName val="ÃÑ¼ö·®Áý°èÇ¥ "/>
      <sheetName val="ÃÑÃ¶±Ù·®Áý°èÇ¥"/>
      <sheetName val="ÀÌÀ½¸ôÅ»"/>
      <sheetName val="¿Ëº®°ø ¼ö·®Áý°èÇ¥"/>
      <sheetName val="Ã¶±ÙÁý°èÇ¥"/>
      <sheetName val="영업소실적"/>
      <sheetName val="L_RPTA05_목록"/>
      <sheetName val="Sheet6"/>
      <sheetName val="평당자료"/>
      <sheetName val="하도급원가계산총괄표(식재)"/>
      <sheetName val="견적서(대외) (2)"/>
      <sheetName val="단면검토"/>
      <sheetName val="tggwan(mac)"/>
      <sheetName val="수량산출"/>
      <sheetName val="1.설계기준"/>
      <sheetName val="기별(종합)"/>
      <sheetName val="설계예산서(출력하지마세요)"/>
      <sheetName val="수량"/>
      <sheetName val="실행비교"/>
      <sheetName val="2000노임기준"/>
      <sheetName val="노임단가"/>
      <sheetName val="TYPE-B 평균H"/>
      <sheetName val="전체내역 (2)"/>
      <sheetName val="맨홀방수수량(변경)"/>
      <sheetName val="날개벽(시점좌측)"/>
      <sheetName val="설"/>
      <sheetName val="날개벽"/>
      <sheetName val="적격"/>
      <sheetName val="가설건물"/>
      <sheetName val="MOTOR"/>
      <sheetName val="변화치수"/>
      <sheetName val="LU"/>
      <sheetName val="COPING"/>
      <sheetName val="교각1"/>
      <sheetName val="개발운영비청구"/>
      <sheetName val="소상 &quot;1&quot;"/>
      <sheetName val="0131"/>
      <sheetName val="계단단위수량"/>
      <sheetName val="자압1"/>
      <sheetName val="CRUDE RE-bar"/>
      <sheetName val="개요"/>
      <sheetName val="SELTDATA"/>
      <sheetName val="노무비"/>
      <sheetName val="준공갑지"/>
      <sheetName val="설비"/>
      <sheetName val="BID"/>
      <sheetName val="단가"/>
      <sheetName val="노원열병합  건축공사기성내역서"/>
      <sheetName val="공사개요"/>
      <sheetName val="중기손료"/>
      <sheetName val="바닥판"/>
      <sheetName val="조건"/>
      <sheetName val="기초공"/>
      <sheetName val="조도계산서 (도서)"/>
      <sheetName val="집계표"/>
      <sheetName val="첨4"/>
      <sheetName val="미지급명세서"/>
      <sheetName val="경리주보"/>
      <sheetName val="건축공사"/>
      <sheetName val="PARAMETER"/>
      <sheetName val="LEGEND"/>
      <sheetName val="Macro1"/>
      <sheetName val="Project Brief"/>
      <sheetName val="Pier 3"/>
      <sheetName val="현금"/>
      <sheetName val="sw1"/>
      <sheetName val="NOMUBI"/>
      <sheetName val="증감대비"/>
      <sheetName val="설명"/>
      <sheetName val="유기공정"/>
      <sheetName val="부하(성남)"/>
      <sheetName val="말뚝지지력산정"/>
      <sheetName val="화재 탐지 설비"/>
      <sheetName val="보차도경계석"/>
      <sheetName val="토목품셈"/>
      <sheetName val="TYPE-1"/>
      <sheetName val="BOX"/>
      <sheetName val="001"/>
      <sheetName val="BSD _2_"/>
      <sheetName val="TYPE-A"/>
      <sheetName val="Stem Footing"/>
      <sheetName val="총수량_집계표"/>
      <sheetName val="자재집게표_"/>
      <sheetName val="총수량집계표_"/>
      <sheetName val="옹벽공_수량집계표"/>
      <sheetName val="3BL공동구_수량"/>
      <sheetName val="견적서(대외)_(2)"/>
      <sheetName val="내역서적용수량_(지방도893)"/>
      <sheetName val="Pier_3"/>
      <sheetName val="5_전사투자계획종함안"/>
      <sheetName val="3_바닥판설계"/>
      <sheetName val="태화42_"/>
      <sheetName val="BSD__2_"/>
      <sheetName val="Sheet1_(2)"/>
      <sheetName val="ÃÑ¼ö·®_Áý°èÇ¥"/>
      <sheetName val="ÀÚÀçÁý°ÔÇ¥_"/>
      <sheetName val="ÃÑ¼ö·®Áý°èÇ¥_"/>
      <sheetName val="¿Ëº®°ø_¼ö·®Áý°èÇ¥"/>
      <sheetName val="6PILE__(돌출)"/>
      <sheetName val="빌딩_안내"/>
      <sheetName val="Stem_Footing"/>
      <sheetName val="예정(3)"/>
      <sheetName val="동원(3)"/>
      <sheetName val="고창방향"/>
      <sheetName val="설직재-1"/>
      <sheetName val="제-노임"/>
      <sheetName val="제직재"/>
      <sheetName val="2"/>
      <sheetName val="수로BOX"/>
      <sheetName val="송도(A3)-가야"/>
      <sheetName val="옹벽수량집계표"/>
      <sheetName val="토공1차"/>
      <sheetName val="시공계획"/>
      <sheetName val="PROCESS"/>
      <sheetName val="산출내역서"/>
      <sheetName val="견적-내역"/>
      <sheetName val="수로단위수량"/>
      <sheetName val="교대토공종점"/>
      <sheetName val="일반공사"/>
      <sheetName val="매출예산96"/>
      <sheetName val="제원"/>
      <sheetName val="WORK"/>
      <sheetName val="t형"/>
      <sheetName val="신우"/>
      <sheetName val="물가시세"/>
      <sheetName val="설계"/>
      <sheetName val="총괄내역서"/>
      <sheetName val="3련 BOX"/>
      <sheetName val="ⴭⴭⴭⴭ"/>
      <sheetName val="기초계산(Pmax)"/>
      <sheetName val="단면 (2)"/>
      <sheetName val="현황산출서"/>
      <sheetName val="옹벽기초자료"/>
      <sheetName val="전기내역"/>
      <sheetName val="수량3"/>
      <sheetName val="골조시행"/>
      <sheetName val="간지-배수공"/>
      <sheetName val="적점"/>
      <sheetName val="발주서류"/>
      <sheetName val="문학터널-9255(관보고-실)"/>
      <sheetName val="토적집계"/>
      <sheetName val="날개벽수량표"/>
      <sheetName val="단계별내역 (2)"/>
      <sheetName val="참조"/>
      <sheetName val="참조 (2)"/>
      <sheetName val="금호산업"/>
      <sheetName val="예산서"/>
      <sheetName val="빗물받이(910-510-410)"/>
      <sheetName val="지출결의서(1-3)"/>
      <sheetName val="개략"/>
      <sheetName val="산재 안전"/>
      <sheetName val="노무비 경비"/>
      <sheetName val="적정심사"/>
      <sheetName val="표지"/>
      <sheetName val="적용단위길이"/>
      <sheetName val="종배수관(신)"/>
      <sheetName val="토목"/>
      <sheetName val="간지"/>
      <sheetName val="가도공"/>
      <sheetName val="Total"/>
      <sheetName val="설계기준"/>
      <sheetName val="표지판단위"/>
      <sheetName val="자압"/>
      <sheetName val="969910( R)"/>
      <sheetName val="가공비"/>
      <sheetName val="기둥"/>
      <sheetName val="참조(2)"/>
      <sheetName val="guard(mac)"/>
      <sheetName val="기둥(하중)"/>
      <sheetName val="기성갑지"/>
      <sheetName val="nys"/>
      <sheetName val="내역표지"/>
      <sheetName val="c_balju"/>
      <sheetName val="신당동집계표"/>
      <sheetName val="품셈TABLE"/>
      <sheetName val="견적대비표"/>
      <sheetName val="갑지"/>
      <sheetName val="맨홀평균높이"/>
      <sheetName val="전기일위대가"/>
      <sheetName val="ilch"/>
      <sheetName val="부속동"/>
      <sheetName val="단가산출서"/>
      <sheetName val="단면가정"/>
      <sheetName val="설계내역서"/>
      <sheetName val="안정계산"/>
      <sheetName val="세목전체"/>
      <sheetName val="실행자재"/>
      <sheetName val="J直材4"/>
      <sheetName val="MFAB"/>
      <sheetName val="MFRT"/>
      <sheetName val="MPKG"/>
      <sheetName val="MPRD"/>
      <sheetName val="3.공통공사대비"/>
      <sheetName val="특별교실"/>
      <sheetName val="L형옹벽측구"/>
      <sheetName val="FOOTING단면력"/>
      <sheetName val="토공(우물통,기타) "/>
      <sheetName val="기준액"/>
      <sheetName val="토사(PE)"/>
      <sheetName val="진로도급"/>
      <sheetName val="수량집계"/>
      <sheetName val="제잡비집계"/>
      <sheetName val="조작대(1연)"/>
      <sheetName val="지급자재"/>
      <sheetName val="단위수량"/>
      <sheetName val="가시설수량"/>
      <sheetName val="대창(함평)"/>
      <sheetName val="99노임기준"/>
      <sheetName val="단가대비표"/>
      <sheetName val="메크로 연습"/>
      <sheetName val="8.PILE  (돌출)"/>
      <sheetName val="가시설(3.0m이하 D80)"/>
      <sheetName val="사용성검토"/>
      <sheetName val="방음벽기초"/>
      <sheetName val="1을"/>
      <sheetName val="H PILE수량"/>
      <sheetName val="A-4"/>
      <sheetName val="시험장S자로가로등공사"/>
      <sheetName val="교통대책내역"/>
      <sheetName val="O실보"/>
      <sheetName val="사진대지"/>
      <sheetName val="흄관기초"/>
      <sheetName val="예방접종계획"/>
      <sheetName val="버스운행안내"/>
      <sheetName val="근태계획서"/>
      <sheetName val="000000"/>
      <sheetName val="자재시세표"/>
      <sheetName val="토공(완충)"/>
      <sheetName val="원가총괄"/>
      <sheetName val="20변경안"/>
      <sheetName val="Sheet17"/>
      <sheetName val="강재집계(오수관정비)"/>
      <sheetName val="흙막이 집계"/>
      <sheetName val="가시설토공집계"/>
      <sheetName val="가시설 토공"/>
      <sheetName val="조립식PC맨홀높이"/>
      <sheetName val="A-LINE"/>
      <sheetName val="B-LINE"/>
      <sheetName val="C-LINE"/>
      <sheetName val="D-LINE"/>
      <sheetName val="E-LINE"/>
      <sheetName val="E1-LINE"/>
      <sheetName val="VXXXXXXX"/>
      <sheetName val="BOX(1.5X1.5)"/>
      <sheetName val="금액내역서"/>
      <sheetName val="단가표"/>
      <sheetName val="산출근거(복구)"/>
      <sheetName val="토공A"/>
      <sheetName val="마포토정"/>
      <sheetName val="U형수로(1)"/>
      <sheetName val="데이타"/>
      <sheetName val="대가표(품셈)"/>
      <sheetName val="차액보증"/>
      <sheetName val="준공검사원"/>
      <sheetName val="건축집계합계"/>
      <sheetName val="건축집계표이수"/>
      <sheetName val="당정동공통이수"/>
      <sheetName val="당정동경상이수"/>
      <sheetName val="5.모델링"/>
      <sheetName val="200"/>
      <sheetName val="택지성격총괄"/>
      <sheetName val="배력철근산정"/>
      <sheetName val="2.2.2입적표"/>
      <sheetName val="기계경비"/>
      <sheetName val="CALCULATION"/>
      <sheetName val="토적계산서(505)"/>
      <sheetName val="횡분배정리(DB)"/>
      <sheetName val="VXXXXX"/>
      <sheetName val="1.설계조건"/>
      <sheetName val="맨홀수량산출"/>
      <sheetName val="횡수량조서"/>
      <sheetName val="매입세율"/>
      <sheetName val="A2"/>
      <sheetName val="Formulas &amp; Tables"/>
      <sheetName val="포장수량집계"/>
      <sheetName val="보호통단위수량"/>
      <sheetName val="관접합및부설"/>
      <sheetName val="줄파기집계표"/>
      <sheetName val="역T형교대(말뚝기초)"/>
      <sheetName val="Sheet3"/>
      <sheetName val="3.하중산정4.지지력"/>
      <sheetName val="일위대가(계측기설치)"/>
      <sheetName val="충주"/>
      <sheetName val="기계경비 (2)"/>
      <sheetName val="본장"/>
      <sheetName val="연습장소"/>
      <sheetName val="대창(장성)"/>
      <sheetName val="대창(함평)-창열"/>
      <sheetName val="1-1"/>
      <sheetName val="산#3-2-2"/>
      <sheetName val="OD5000"/>
      <sheetName val="데리네이타현황"/>
      <sheetName val="일반수량집계"/>
      <sheetName val="특2호하천산근"/>
      <sheetName val="특2호부관하천산근"/>
      <sheetName val="Part 1"/>
      <sheetName val="Part 3"/>
      <sheetName val="Part 4"/>
      <sheetName val="Part 5"/>
      <sheetName val="Part 6"/>
      <sheetName val="RAHMEN"/>
      <sheetName val="48일위"/>
      <sheetName val="재료비"/>
      <sheetName val="을 2"/>
      <sheetName val="을 1"/>
      <sheetName val="RD제품개발투자비(매가)"/>
      <sheetName val="ITEM"/>
      <sheetName val="각종단가"/>
      <sheetName val="품셈"/>
      <sheetName val="통과가능량(수로) (2)"/>
      <sheetName val="1_설계조건"/>
      <sheetName val="CODE"/>
      <sheetName val="송라터널총괄"/>
      <sheetName val="8.석축단위(H=1.5M)"/>
      <sheetName val="기계공사"/>
      <sheetName val="구조물공1(51~56)"/>
      <sheetName val="부대공1(65-77,93-95)"/>
      <sheetName val="부대공2(78-"/>
      <sheetName val="배수및구조물공1"/>
      <sheetName val="구조물토공"/>
      <sheetName val="토공2(11~19)"/>
      <sheetName val="배수및구조물공2"/>
      <sheetName val="토공1(1~10,92)"/>
      <sheetName val="토공3(20~31)"/>
      <sheetName val="단가산출목록"/>
      <sheetName val="일위대가표"/>
      <sheetName val="자재"/>
      <sheetName val="자재조서"/>
      <sheetName val="TC표지"/>
      <sheetName val="규준틀"/>
      <sheetName val="역T형옹벽(3.0)"/>
      <sheetName val="흙쌓기도수로설치현황"/>
      <sheetName val="사급자재"/>
      <sheetName val="장비집계"/>
      <sheetName val="견적보고"/>
      <sheetName val="1호맨홀토공"/>
      <sheetName val="투찰"/>
      <sheetName val="Baby일위대가"/>
      <sheetName val="일위(PN)"/>
      <sheetName val="신축이음-패턴1,2,3,4,5"/>
      <sheetName val="전기"/>
      <sheetName val="부재력정리"/>
      <sheetName val="wall"/>
      <sheetName val="PLC B-M"/>
      <sheetName val="견적서"/>
      <sheetName val="PCSDB1"/>
      <sheetName val="고객_ONE그래프"/>
      <sheetName val="PCSDB2"/>
      <sheetName val="PUSDB1"/>
      <sheetName val="과금_ONE그래프"/>
      <sheetName val="PUSDB2"/>
      <sheetName val="PUSDB3"/>
      <sheetName val="PUSDB4"/>
      <sheetName val="BSD (2)"/>
      <sheetName val="CONCRETE"/>
      <sheetName val="J형측구단위수량"/>
      <sheetName val="산출기초"/>
      <sheetName val="인원투입계획(실행)"/>
      <sheetName val="경상비내역"/>
      <sheetName val="부대비내역"/>
      <sheetName val="트렌치집계"/>
      <sheetName val="기계경비일람"/>
      <sheetName val="관연장산출"/>
      <sheetName val="BCK3672"/>
      <sheetName val="철근량"/>
      <sheetName val="단가 및 재료비"/>
      <sheetName val="단가산출2"/>
      <sheetName val="중기사용료산출근거"/>
      <sheetName val="관공일위대가"/>
      <sheetName val="맨홀기준"/>
      <sheetName val="단가산출1"/>
    </sheetNames>
    <sheetDataSet>
      <sheetData sheetId="0" refreshError="1">
        <row r="1">
          <cell r="A1" t="str">
            <v>공       종</v>
          </cell>
          <cell r="B1" t="str">
            <v>규    격</v>
          </cell>
          <cell r="C1" t="str">
            <v>단위</v>
          </cell>
          <cell r="D1" t="str">
            <v>단위</v>
          </cell>
          <cell r="E1" t="str">
            <v xml:space="preserve">       맨              홀                     </v>
          </cell>
          <cell r="F1" t="str">
            <v xml:space="preserve">P.E </v>
          </cell>
          <cell r="G1" t="str">
            <v>흄                         관</v>
          </cell>
          <cell r="H1" t="str">
            <v>P.E 빗물받이</v>
          </cell>
          <cell r="I1" t="str">
            <v xml:space="preserve">P.E </v>
          </cell>
          <cell r="J1" t="str">
            <v>흄                         관</v>
          </cell>
          <cell r="K1">
            <v>0</v>
          </cell>
          <cell r="L1">
            <v>0</v>
          </cell>
          <cell r="M1">
            <v>0</v>
          </cell>
          <cell r="N1" t="str">
            <v>D.C PIPE</v>
          </cell>
          <cell r="O1">
            <v>0</v>
          </cell>
          <cell r="P1" t="str">
            <v>계</v>
          </cell>
        </row>
        <row r="2">
          <cell r="E2" t="str">
            <v>Φ900</v>
          </cell>
          <cell r="F2" t="str">
            <v>Φ1200</v>
          </cell>
          <cell r="G2" t="str">
            <v>Φ1500</v>
          </cell>
          <cell r="H2" t="str">
            <v>940x510x410</v>
          </cell>
          <cell r="I2" t="str">
            <v xml:space="preserve"> 홈통받이</v>
          </cell>
          <cell r="J2" t="str">
            <v>D450</v>
          </cell>
          <cell r="K2" t="str">
            <v>D500</v>
          </cell>
          <cell r="L2" t="str">
            <v>D600</v>
          </cell>
          <cell r="M2" t="str">
            <v>D700</v>
          </cell>
          <cell r="N2" t="str">
            <v>Φ150</v>
          </cell>
          <cell r="O2" t="str">
            <v>Φ250</v>
          </cell>
        </row>
        <row r="3">
          <cell r="A3" t="str">
            <v>수     량</v>
          </cell>
          <cell r="B3" t="str">
            <v>8EA</v>
          </cell>
          <cell r="C3" t="str">
            <v>15EA</v>
          </cell>
          <cell r="D3" t="str">
            <v>4EA</v>
          </cell>
          <cell r="E3" t="str">
            <v>8EA</v>
          </cell>
          <cell r="F3" t="str">
            <v>15EA</v>
          </cell>
          <cell r="G3" t="str">
            <v>4EA</v>
          </cell>
          <cell r="H3" t="str">
            <v>74EA</v>
          </cell>
          <cell r="I3" t="str">
            <v>10 EA</v>
          </cell>
          <cell r="J3" t="str">
            <v>405.00 M</v>
          </cell>
          <cell r="K3" t="str">
            <v>117.5M</v>
          </cell>
          <cell r="L3" t="str">
            <v>132.5M</v>
          </cell>
          <cell r="M3" t="str">
            <v>140.00M</v>
          </cell>
          <cell r="N3" t="str">
            <v>106.00M</v>
          </cell>
          <cell r="O3" t="str">
            <v>593.00M</v>
          </cell>
        </row>
        <row r="4">
          <cell r="A4" t="str">
            <v>콘크리트</v>
          </cell>
          <cell r="B4" t="str">
            <v>σck=210㎏/㎠</v>
          </cell>
          <cell r="C4" t="str">
            <v>M3</v>
          </cell>
          <cell r="D4" t="str">
            <v>M3</v>
          </cell>
        </row>
        <row r="5">
          <cell r="B5" t="str">
            <v>σck=180㎏/㎠</v>
          </cell>
          <cell r="C5" t="str">
            <v>M3</v>
          </cell>
          <cell r="D5" t="str">
            <v>M3</v>
          </cell>
        </row>
        <row r="6">
          <cell r="B6" t="str">
            <v>σck=135㎏/㎠</v>
          </cell>
          <cell r="C6" t="str">
            <v>M3</v>
          </cell>
          <cell r="D6" t="str">
            <v>M3</v>
          </cell>
        </row>
        <row r="7">
          <cell r="A7" t="str">
            <v>거푸집</v>
          </cell>
          <cell r="B7" t="str">
            <v>P.E 10 회</v>
          </cell>
          <cell r="C7" t="str">
            <v>M2</v>
          </cell>
          <cell r="D7" t="str">
            <v>M2</v>
          </cell>
        </row>
        <row r="8">
          <cell r="B8" t="str">
            <v>목재 4 회</v>
          </cell>
          <cell r="C8" t="str">
            <v>M2</v>
          </cell>
          <cell r="D8" t="str">
            <v>M2</v>
          </cell>
        </row>
        <row r="9">
          <cell r="B9" t="str">
            <v>합판6회</v>
          </cell>
          <cell r="C9" t="str">
            <v>M2</v>
          </cell>
          <cell r="D9" t="str">
            <v>M2</v>
          </cell>
        </row>
        <row r="10">
          <cell r="A10" t="str">
            <v>흄    관</v>
          </cell>
          <cell r="B10" t="str">
            <v>D 450</v>
          </cell>
          <cell r="C10" t="str">
            <v>M</v>
          </cell>
          <cell r="D10" t="str">
            <v>M</v>
          </cell>
        </row>
        <row r="11">
          <cell r="B11" t="str">
            <v>D 500</v>
          </cell>
          <cell r="C11" t="str">
            <v>M</v>
          </cell>
          <cell r="D11" t="str">
            <v>M</v>
          </cell>
        </row>
        <row r="12">
          <cell r="B12" t="str">
            <v>D 600</v>
          </cell>
          <cell r="C12" t="str">
            <v>M</v>
          </cell>
          <cell r="D12" t="str">
            <v>M</v>
          </cell>
        </row>
        <row r="13">
          <cell r="B13" t="str">
            <v>D 700</v>
          </cell>
          <cell r="C13" t="str">
            <v>M</v>
          </cell>
          <cell r="D13" t="str">
            <v>M</v>
          </cell>
        </row>
        <row r="14">
          <cell r="A14" t="str">
            <v>토  공</v>
          </cell>
          <cell r="B14" t="str">
            <v>터 파 기</v>
          </cell>
          <cell r="C14" t="str">
            <v>M3</v>
          </cell>
          <cell r="D14" t="str">
            <v>M3</v>
          </cell>
        </row>
        <row r="15">
          <cell r="B15" t="str">
            <v>잔   토</v>
          </cell>
          <cell r="C15" t="str">
            <v>M3</v>
          </cell>
          <cell r="D15" t="str">
            <v>M3</v>
          </cell>
        </row>
        <row r="16">
          <cell r="B16" t="str">
            <v>되메우기</v>
          </cell>
          <cell r="C16" t="str">
            <v>M3</v>
          </cell>
          <cell r="D16" t="str">
            <v>M3</v>
          </cell>
        </row>
        <row r="17">
          <cell r="A17" t="str">
            <v>P.E 빗물받이</v>
          </cell>
          <cell r="B17" t="str">
            <v>940x510x410</v>
          </cell>
          <cell r="C17" t="str">
            <v>EA</v>
          </cell>
          <cell r="D17" t="str">
            <v>EA</v>
          </cell>
        </row>
        <row r="18">
          <cell r="A18" t="str">
            <v>빗물받이뚜껑</v>
          </cell>
          <cell r="B18" t="str">
            <v>495x395x50</v>
          </cell>
          <cell r="C18" t="str">
            <v>EA</v>
          </cell>
          <cell r="D18" t="str">
            <v>EA</v>
          </cell>
        </row>
        <row r="19">
          <cell r="A19" t="str">
            <v>사 다 리</v>
          </cell>
          <cell r="B19" t="str">
            <v>D19</v>
          </cell>
          <cell r="C19" t="str">
            <v>TON</v>
          </cell>
          <cell r="D19" t="str">
            <v>TON</v>
          </cell>
        </row>
        <row r="20">
          <cell r="A20" t="str">
            <v>홈통받이</v>
          </cell>
          <cell r="B20" t="str">
            <v>D 430</v>
          </cell>
          <cell r="C20" t="str">
            <v>EA</v>
          </cell>
          <cell r="D20" t="str">
            <v>EA</v>
          </cell>
        </row>
        <row r="21">
          <cell r="A21" t="str">
            <v>맨홀뚜껑</v>
          </cell>
          <cell r="B21" t="str">
            <v>주철제 Φ648</v>
          </cell>
          <cell r="C21" t="str">
            <v>EA</v>
          </cell>
          <cell r="D21" t="str">
            <v>EA</v>
          </cell>
        </row>
        <row r="22">
          <cell r="A22" t="str">
            <v>이음몰탈</v>
          </cell>
          <cell r="B22" t="str">
            <v>1 : 3</v>
          </cell>
          <cell r="C22" t="str">
            <v>M3</v>
          </cell>
          <cell r="D22" t="str">
            <v>M3</v>
          </cell>
        </row>
        <row r="23">
          <cell r="B23" t="str">
            <v>1 : 2</v>
          </cell>
          <cell r="C23" t="str">
            <v>M3</v>
          </cell>
          <cell r="D23" t="str">
            <v>M3</v>
          </cell>
        </row>
        <row r="24">
          <cell r="A24" t="str">
            <v>D.C PIPE</v>
          </cell>
          <cell r="B24" t="str">
            <v>Φ150M/M</v>
          </cell>
          <cell r="C24" t="str">
            <v>M</v>
          </cell>
          <cell r="D24" t="str">
            <v>M</v>
          </cell>
        </row>
        <row r="25">
          <cell r="B25" t="str">
            <v>Φ250M/M</v>
          </cell>
          <cell r="C25" t="str">
            <v>M</v>
          </cell>
          <cell r="D25" t="str">
            <v>M</v>
          </cell>
        </row>
      </sheetData>
      <sheetData sheetId="1"/>
      <sheetData sheetId="2"/>
      <sheetData sheetId="3"/>
      <sheetData sheetId="4"/>
      <sheetData sheetId="5"/>
      <sheetData sheetId="6"/>
      <sheetData sheetId="7">
        <row r="1">
          <cell r="A1" t="str">
            <v>구분</v>
          </cell>
        </row>
      </sheetData>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sheetData sheetId="354"/>
      <sheetData sheetId="355"/>
      <sheetData sheetId="356"/>
      <sheetData sheetId="357"/>
      <sheetData sheetId="358"/>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1.설계조건 "/>
      <sheetName val="설계기준설명"/>
      <sheetName val="총괄표"/>
      <sheetName val="2.단면가정 (BASE)"/>
      <sheetName val="2.단면가정  (2)"/>
      <sheetName val="2.단면가정  (3)"/>
      <sheetName val="2.단면가정  (4)"/>
      <sheetName val="2.단면가정  (5)"/>
      <sheetName val="2.단면가정  (6)"/>
      <sheetName val="3.하중및토압(탄성,가동)"/>
      <sheetName val="4.하중 5.안정검토(가동)(탄성)"/>
      <sheetName val="3.하중및토압 (고정)"/>
      <sheetName val="4.하중 5.안정검토(고정)"/>
      <sheetName val="6.벽체계산"/>
      <sheetName val="7.흉벽계산(구식)"/>
      <sheetName val="7.흉벽계산(ASCON)"/>
      <sheetName val="7.흉벽계산(CON)"/>
      <sheetName val="8.PILE (원지반)"/>
      <sheetName val="8.PILE  (돌출)"/>
      <sheetName val="두부보강(허용)"/>
      <sheetName val="9.FOOTING(2)"/>
      <sheetName val="9.FOOTING(3)"/>
      <sheetName val="9.FOOTING(4)"/>
      <sheetName val="9.FOOTING(5)"/>
      <sheetName val="9.FOOTING(6)"/>
      <sheetName val="10.날개벽 (A)"/>
      <sheetName val="10.날개벽(B)"/>
      <sheetName val="10.날개벽 (C)"/>
      <sheetName val="11.고정슈교좌면검토"/>
      <sheetName val="11.가동슈교좌면검토 "/>
      <sheetName val="11.탄성슈교좌면검토 "/>
      <sheetName val="12.접속슬라브CON) "/>
      <sheetName val="12.접속슬라브(ASCON)"/>
      <sheetName val="주철근조립도"/>
      <sheetName val="Sheet3"/>
      <sheetName val="Sheet1"/>
      <sheetName val="월송Ic교1"/>
      <sheetName val="3BL공동구 수량"/>
      <sheetName val="수량산출"/>
      <sheetName val="전기"/>
      <sheetName val="조작대(1연)"/>
      <sheetName val="원형1호맨홀토공수량"/>
      <sheetName val="guard(mac)"/>
      <sheetName val="기둥(원형)"/>
      <sheetName val="토사(PE)"/>
      <sheetName val="품목"/>
      <sheetName val="견적대비 견적서"/>
      <sheetName val="마산방향철근집계"/>
      <sheetName val="진주방향"/>
      <sheetName val="마산방향"/>
      <sheetName val="____2_D_My_Documents__________2"/>
      <sheetName val=""/>
      <sheetName val="____2_D_My_Documents__________3"/>
      <sheetName val="INPUT"/>
      <sheetName val="6PILE  (돌출)"/>
      <sheetName val="____2_D_My_Documents__________4"/>
      <sheetName val="____2_D_My_Documents__________5"/>
    </sheetNames>
    <definedNames>
      <definedName name="SUM_A"/>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refreshError="1"/>
      <sheetData sheetId="55" refreshError="1"/>
      <sheetData sheetId="56"/>
      <sheetData sheetId="5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대비표"/>
      <sheetName val="견적대비표"/>
      <sheetName val="내역서"/>
      <sheetName val="PANEL 중량산출"/>
      <sheetName val="중량산출"/>
      <sheetName val="수량산출"/>
      <sheetName val="직노"/>
      <sheetName val="대치판정"/>
      <sheetName val="내역서1999.8최종"/>
      <sheetName val="연습"/>
      <sheetName val="자재단가표"/>
      <sheetName val="일위대가"/>
      <sheetName val="내역"/>
      <sheetName val="N賃率-職"/>
      <sheetName val="신우"/>
      <sheetName val="Sheet14"/>
      <sheetName val="Sheet13"/>
      <sheetName val="Sheet2"/>
      <sheetName val="Sheet3"/>
      <sheetName val="과천MAIN"/>
      <sheetName val="내역서1"/>
      <sheetName val="K-SET1"/>
      <sheetName val="집계표"/>
      <sheetName val="약품공급2"/>
      <sheetName val="일보_생산"/>
      <sheetName val="인건-측정"/>
      <sheetName val="Sheet1"/>
      <sheetName val="단가산출"/>
      <sheetName val="시화점실행"/>
      <sheetName val="을지"/>
      <sheetName val="한일양산"/>
      <sheetName val="합천내역"/>
      <sheetName val="일위"/>
      <sheetName val="1.수인터널"/>
      <sheetName val="견적서"/>
      <sheetName val="제출내역 (2)"/>
      <sheetName val="sw1"/>
      <sheetName val="화산경계"/>
      <sheetName val="공사원가계산서"/>
      <sheetName val="NOMUBI"/>
      <sheetName val="도체종-상수표"/>
      <sheetName val="총괄집계표"/>
      <sheetName val="원가계산 (2)"/>
      <sheetName val="일위_파일"/>
      <sheetName val="환율"/>
      <sheetName val="강교(Sub)"/>
      <sheetName val="우수공"/>
      <sheetName val="DATA"/>
      <sheetName val="J直材4"/>
      <sheetName val="FAX"/>
      <sheetName val="원가계산서"/>
      <sheetName val="계수시트"/>
      <sheetName val="EL90"/>
      <sheetName val="G.R300경비"/>
      <sheetName val="EQT-ESTN"/>
      <sheetName val="수량집계"/>
      <sheetName val="원본"/>
      <sheetName val="I一般比"/>
      <sheetName val="세부내역서"/>
      <sheetName val="wall"/>
      <sheetName val="자재단가비교표"/>
      <sheetName val="SP-B1"/>
      <sheetName val="원본(갑지)"/>
      <sheetName val="맨홀"/>
      <sheetName val="98수문일위"/>
      <sheetName val="몰탈재료산출"/>
      <sheetName val="01"/>
      <sheetName val="일위대가(계측기설치)"/>
      <sheetName val="유동표"/>
      <sheetName val="직재"/>
      <sheetName val="노임"/>
      <sheetName val="요율"/>
      <sheetName val="일위대가목차"/>
      <sheetName val="노무"/>
      <sheetName val="__"/>
      <sheetName val="각형맨홀"/>
      <sheetName val="설비"/>
      <sheetName val="구천"/>
      <sheetName val="JUCKEYK"/>
      <sheetName val="현장관리비 산출내역"/>
      <sheetName val="EP0618"/>
      <sheetName val="갑지(추정)"/>
      <sheetName val="설계조건"/>
      <sheetName val="금호"/>
      <sheetName val="견적단가"/>
      <sheetName val="기초입력 DATA"/>
      <sheetName val="1차 내역서"/>
      <sheetName val="집수정(600-700)"/>
      <sheetName val="평3"/>
      <sheetName val="내역전기"/>
      <sheetName val="일위목록"/>
      <sheetName val="T13(P68~72,78)"/>
      <sheetName val="#REF"/>
      <sheetName val="낙찰표"/>
      <sheetName val="밸브설치"/>
      <sheetName val="22수량"/>
      <sheetName val="입고장부 (4)"/>
      <sheetName val="교각계산"/>
      <sheetName val="노임단가"/>
      <sheetName val="배관단가조사서"/>
      <sheetName val="3.하중산정4.지지력"/>
      <sheetName val="실행철강하도"/>
      <sheetName val="구조물터파기수량집계"/>
      <sheetName val="측구터파기공수량집계"/>
      <sheetName val="배수공 시멘트 및 골재량 산출"/>
      <sheetName val="MOTOR"/>
      <sheetName val="화재 탐지 설비"/>
      <sheetName val="C3"/>
      <sheetName val="양식"/>
      <sheetName val="단"/>
      <sheetName val="1 자원총괄"/>
      <sheetName val="기별(종합)"/>
      <sheetName val="확정실적"/>
      <sheetName val="경비"/>
      <sheetName val="PANEL_중량산출"/>
      <sheetName val="내역서1999_8최종"/>
      <sheetName val="빌딩 안내"/>
      <sheetName val="Total"/>
      <sheetName val="foxz"/>
      <sheetName val="A(Rev.3)"/>
      <sheetName val="VENT"/>
      <sheetName val="견적조건"/>
      <sheetName val="기기리스트"/>
      <sheetName val="COVER"/>
      <sheetName val="집계표(공종별)"/>
      <sheetName val="인사자료총집계"/>
      <sheetName val="토공총괄표"/>
      <sheetName val="전기일위대가"/>
      <sheetName val="간접"/>
      <sheetName val="일위대가표"/>
      <sheetName val="갑지"/>
      <sheetName val="TEL"/>
      <sheetName val="하조서"/>
      <sheetName val="품셈TABLE"/>
      <sheetName val="동해title"/>
      <sheetName val="입찰안"/>
      <sheetName val="내역갑지"/>
      <sheetName val="단가표"/>
      <sheetName val="단가"/>
      <sheetName val="설계내역서"/>
      <sheetName val="가격표"/>
      <sheetName val="구조물철거타공정이월"/>
      <sheetName val="전기공사"/>
      <sheetName val="costing_CV"/>
      <sheetName val="__MAIN"/>
      <sheetName val="1.설계조건"/>
      <sheetName val="CAT_5"/>
      <sheetName val="외주현황.wq1"/>
      <sheetName val="금융자산집계표"/>
      <sheetName val="골조"/>
      <sheetName val="물량표"/>
      <sheetName val="45,46"/>
      <sheetName val="횡배수관토공수량"/>
      <sheetName val="원형1호맨홀토공수량"/>
      <sheetName val="대외공문"/>
      <sheetName val="2000년1차"/>
      <sheetName val="6동"/>
      <sheetName val="ABUT수량-A1"/>
      <sheetName val="8.3해석단면 선정"/>
      <sheetName val="경영혁신본부"/>
      <sheetName val="주차구획선수량"/>
      <sheetName val="Maine"/>
      <sheetName val="AHU집계"/>
      <sheetName val="공조기휀"/>
      <sheetName val="공조기"/>
      <sheetName val="1-1"/>
      <sheetName val="관일"/>
      <sheetName val="산출기준(파견전산실)"/>
      <sheetName val="터파기및재료"/>
      <sheetName val="날개벽(TYPE1)"/>
      <sheetName val="노임이"/>
      <sheetName val="XXXXXX"/>
      <sheetName val="2000전체분"/>
      <sheetName val="잡철물"/>
      <sheetName val="기초자료입력"/>
      <sheetName val="품셈표"/>
      <sheetName val="Macro1"/>
      <sheetName val="인부신상자료"/>
      <sheetName val="특별교실"/>
      <sheetName val="건축집계"/>
      <sheetName val="우수"/>
      <sheetName val="토공사"/>
      <sheetName val="날개벽수량표"/>
      <sheetName val="조명시설"/>
      <sheetName val="예총"/>
      <sheetName val="가도공"/>
      <sheetName val="UNIT"/>
      <sheetName val="정산내역서"/>
      <sheetName val="목차"/>
      <sheetName val="설계명세서"/>
      <sheetName val="예산명세서"/>
      <sheetName val="자료입력"/>
      <sheetName val="건축내역서"/>
      <sheetName val="설비내역서"/>
      <sheetName val="전기내역서"/>
      <sheetName val="2.대외공문"/>
      <sheetName val="평균터파기고(1-2,ASP)"/>
      <sheetName val="LIST"/>
      <sheetName val="진주방향"/>
      <sheetName val="MACRO(전선관)"/>
      <sheetName val="터널조도"/>
      <sheetName val="DATE"/>
      <sheetName val="데이타"/>
      <sheetName val="부대공Ⅱ"/>
      <sheetName val="건축(충일분)"/>
      <sheetName val="PUMP"/>
      <sheetName val="FAB별"/>
      <sheetName val="BID"/>
      <sheetName val="부대시설"/>
      <sheetName val="PumpSpec"/>
      <sheetName val="자재"/>
      <sheetName val="산출내역서"/>
      <sheetName val="인상효1"/>
      <sheetName val="Tool"/>
      <sheetName val="EQ"/>
      <sheetName val="TB(BS)"/>
      <sheetName val="TB(PL)"/>
      <sheetName val="단면가정"/>
      <sheetName val="A-4"/>
      <sheetName val="날개벽"/>
      <sheetName val="PAINT"/>
      <sheetName val="참조"/>
      <sheetName val="BJJIN"/>
      <sheetName val="1_수인터널"/>
      <sheetName val="제출내역_(2)"/>
      <sheetName val="원가계산_(2)"/>
      <sheetName val="G_R300경비"/>
      <sheetName val="REACTION(USE평시)"/>
      <sheetName val="10동"/>
      <sheetName val="SANTOGO"/>
      <sheetName val="TYPE-1"/>
      <sheetName val="내역서변경성원"/>
      <sheetName val="통로box전기"/>
      <sheetName val="s"/>
      <sheetName val="S0"/>
      <sheetName val="Sheet1 (2)"/>
      <sheetName val="공예을"/>
      <sheetName val="총괄"/>
      <sheetName val="6PILE  (돌출)"/>
      <sheetName val="차액보증"/>
      <sheetName val="특수선일위대가"/>
      <sheetName val="토목주소"/>
      <sheetName val="프랜트면허"/>
      <sheetName val="인건비"/>
      <sheetName val="신공항A-9(원가수정)"/>
      <sheetName val="관로토공집계"/>
      <sheetName val="건축내역"/>
      <sheetName val="대림산업"/>
      <sheetName val="Bulk"/>
      <sheetName val="b_balju_cho"/>
      <sheetName val="품셈총괄표"/>
      <sheetName val="배수통관(좌)"/>
      <sheetName val="설계물량산출"/>
      <sheetName val="입찰보고"/>
      <sheetName val="(4-2)열관류값-2"/>
      <sheetName val="을"/>
      <sheetName val="총괄-1"/>
      <sheetName val="수량산출서"/>
      <sheetName val="정부노임단가"/>
      <sheetName val="경비공통"/>
      <sheetName val="도면명"/>
      <sheetName val="현장관리비_산출내역"/>
      <sheetName val="입고장부_(4)"/>
      <sheetName val="1_자원총괄"/>
      <sheetName val="배수공_시멘트_및_골재량_산출"/>
      <sheetName val="화재_탐지_설비"/>
      <sheetName val="MAT_N048"/>
      <sheetName val="산출내역서집계표"/>
    </sheetNames>
    <sheetDataSet>
      <sheetData sheetId="0" refreshError="1"/>
      <sheetData sheetId="1" refreshError="1"/>
      <sheetData sheetId="2" refreshError="1"/>
      <sheetData sheetId="3" refreshError="1"/>
      <sheetData sheetId="4" refreshError="1"/>
      <sheetData sheetId="5"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zoomScale="60" zoomScaleNormal="100" workbookViewId="0">
      <selection activeCell="E29" sqref="E29"/>
    </sheetView>
  </sheetViews>
  <sheetFormatPr defaultRowHeight="13.5"/>
  <cols>
    <col min="1" max="2" width="5.77734375" customWidth="1"/>
    <col min="3" max="3" width="24.21875" customWidth="1"/>
    <col min="4" max="5" width="18.77734375" customWidth="1"/>
    <col min="6" max="6" width="13.77734375" customWidth="1"/>
    <col min="7" max="7" width="7.77734375" customWidth="1"/>
    <col min="8" max="8" width="18.88671875" customWidth="1"/>
  </cols>
  <sheetData>
    <row r="1" spans="1:8" ht="38.25">
      <c r="A1" s="292" t="s">
        <v>145</v>
      </c>
      <c r="B1" s="292"/>
      <c r="C1" s="292"/>
      <c r="D1" s="292"/>
      <c r="E1" s="292"/>
      <c r="F1" s="293" t="s">
        <v>146</v>
      </c>
      <c r="G1" s="293"/>
      <c r="H1" s="293"/>
    </row>
    <row r="2" spans="1:8" ht="15.75" thickBot="1">
      <c r="A2" s="163" t="s">
        <v>143</v>
      </c>
      <c r="B2" s="163"/>
      <c r="C2" s="163"/>
      <c r="D2" s="164"/>
      <c r="E2" s="164"/>
      <c r="F2" s="164"/>
      <c r="G2" s="163"/>
      <c r="H2" s="165" t="s">
        <v>99</v>
      </c>
    </row>
    <row r="3" spans="1:8" ht="24.95" customHeight="1" thickTop="1">
      <c r="A3" s="269" t="s">
        <v>100</v>
      </c>
      <c r="B3" s="270"/>
      <c r="C3" s="166" t="s">
        <v>101</v>
      </c>
      <c r="D3" s="167" t="s">
        <v>102</v>
      </c>
      <c r="E3" s="168" t="s">
        <v>103</v>
      </c>
      <c r="F3" s="169" t="s">
        <v>104</v>
      </c>
      <c r="G3" s="271" t="s">
        <v>105</v>
      </c>
      <c r="H3" s="272"/>
    </row>
    <row r="4" spans="1:8" ht="24.95" customHeight="1">
      <c r="A4" s="273" t="s">
        <v>106</v>
      </c>
      <c r="B4" s="274" t="s">
        <v>13</v>
      </c>
      <c r="C4" s="170" t="s">
        <v>107</v>
      </c>
      <c r="D4" s="171">
        <v>37627794</v>
      </c>
      <c r="E4" s="172">
        <f>원가계산서!G4</f>
        <v>0</v>
      </c>
      <c r="F4" s="173">
        <f>E4-D4</f>
        <v>-37627794</v>
      </c>
      <c r="G4" s="275"/>
      <c r="H4" s="276"/>
    </row>
    <row r="5" spans="1:8" ht="24.95" customHeight="1">
      <c r="A5" s="273"/>
      <c r="B5" s="274"/>
      <c r="C5" s="170" t="s">
        <v>108</v>
      </c>
      <c r="D5" s="171">
        <v>0</v>
      </c>
      <c r="E5" s="172">
        <v>0</v>
      </c>
      <c r="F5" s="173">
        <f t="shared" ref="F5:F27" si="0">E5-D5</f>
        <v>0</v>
      </c>
      <c r="G5" s="277"/>
      <c r="H5" s="278"/>
    </row>
    <row r="6" spans="1:8" ht="24.95" customHeight="1">
      <c r="A6" s="273"/>
      <c r="B6" s="274"/>
      <c r="C6" s="170" t="s">
        <v>109</v>
      </c>
      <c r="D6" s="171">
        <v>0</v>
      </c>
      <c r="E6" s="172">
        <v>0</v>
      </c>
      <c r="F6" s="173">
        <f>-(E6-D6)</f>
        <v>0</v>
      </c>
      <c r="G6" s="275"/>
      <c r="H6" s="276"/>
    </row>
    <row r="7" spans="1:8" ht="24.95" customHeight="1">
      <c r="A7" s="273"/>
      <c r="B7" s="274"/>
      <c r="C7" s="174" t="s">
        <v>77</v>
      </c>
      <c r="D7" s="175">
        <f>D4-D6</f>
        <v>37627794</v>
      </c>
      <c r="E7" s="176">
        <f>E4-E6</f>
        <v>0</v>
      </c>
      <c r="F7" s="177">
        <f t="shared" si="0"/>
        <v>-37627794</v>
      </c>
      <c r="G7" s="279"/>
      <c r="H7" s="280"/>
    </row>
    <row r="8" spans="1:8" ht="24.95" customHeight="1">
      <c r="A8" s="273"/>
      <c r="B8" s="274" t="s">
        <v>14</v>
      </c>
      <c r="C8" s="170" t="s">
        <v>110</v>
      </c>
      <c r="D8" s="171">
        <v>20638485</v>
      </c>
      <c r="E8" s="172">
        <f>원가계산서!G9</f>
        <v>0</v>
      </c>
      <c r="F8" s="173">
        <f t="shared" si="0"/>
        <v>-20638485</v>
      </c>
      <c r="G8" s="275" t="s">
        <v>111</v>
      </c>
      <c r="H8" s="276"/>
    </row>
    <row r="9" spans="1:8" ht="24.95" customHeight="1">
      <c r="A9" s="273"/>
      <c r="B9" s="274"/>
      <c r="C9" s="170" t="s">
        <v>112</v>
      </c>
      <c r="D9" s="171">
        <v>1630440</v>
      </c>
      <c r="E9" s="172">
        <f>원가계산서!G10</f>
        <v>0</v>
      </c>
      <c r="F9" s="173">
        <f t="shared" si="0"/>
        <v>-1630440</v>
      </c>
      <c r="G9" s="281" t="s">
        <v>113</v>
      </c>
      <c r="H9" s="282"/>
    </row>
    <row r="10" spans="1:8" ht="24.95" customHeight="1">
      <c r="A10" s="273"/>
      <c r="B10" s="274"/>
      <c r="C10" s="174" t="s">
        <v>77</v>
      </c>
      <c r="D10" s="175">
        <f>SUM(D8:D9)</f>
        <v>22268925</v>
      </c>
      <c r="E10" s="176">
        <f>SUM(E8:E9)</f>
        <v>0</v>
      </c>
      <c r="F10" s="177">
        <f t="shared" si="0"/>
        <v>-22268925</v>
      </c>
      <c r="G10" s="283" t="s">
        <v>114</v>
      </c>
      <c r="H10" s="284"/>
    </row>
    <row r="11" spans="1:8" ht="24.95" customHeight="1">
      <c r="A11" s="273"/>
      <c r="B11" s="290" t="s">
        <v>115</v>
      </c>
      <c r="C11" s="170" t="s">
        <v>116</v>
      </c>
      <c r="D11" s="171">
        <v>22905</v>
      </c>
      <c r="E11" s="172">
        <f>원가계산서!G12</f>
        <v>0</v>
      </c>
      <c r="F11" s="173">
        <f t="shared" si="0"/>
        <v>-22905</v>
      </c>
      <c r="G11" s="281" t="s">
        <v>114</v>
      </c>
      <c r="H11" s="282"/>
    </row>
    <row r="12" spans="1:8" ht="24.95" customHeight="1">
      <c r="A12" s="273"/>
      <c r="B12" s="290"/>
      <c r="C12" s="170" t="s">
        <v>117</v>
      </c>
      <c r="D12" s="171">
        <v>901891</v>
      </c>
      <c r="E12" s="172">
        <f>원가계산서!G13</f>
        <v>0</v>
      </c>
      <c r="F12" s="173">
        <f t="shared" si="0"/>
        <v>-901891</v>
      </c>
      <c r="G12" s="281" t="s">
        <v>118</v>
      </c>
      <c r="H12" s="282"/>
    </row>
    <row r="13" spans="1:8" ht="24.95" customHeight="1">
      <c r="A13" s="273"/>
      <c r="B13" s="290"/>
      <c r="C13" s="170" t="s">
        <v>119</v>
      </c>
      <c r="D13" s="171">
        <v>193739</v>
      </c>
      <c r="E13" s="172">
        <f>원가계산서!G16</f>
        <v>0</v>
      </c>
      <c r="F13" s="173">
        <f t="shared" si="0"/>
        <v>-193739</v>
      </c>
      <c r="G13" s="281" t="s">
        <v>120</v>
      </c>
      <c r="H13" s="282"/>
    </row>
    <row r="14" spans="1:8" ht="24.95" customHeight="1">
      <c r="A14" s="273"/>
      <c r="B14" s="290"/>
      <c r="C14" s="170" t="s">
        <v>121</v>
      </c>
      <c r="D14" s="171">
        <v>643920</v>
      </c>
      <c r="E14" s="172">
        <f>원가계산서!G18</f>
        <v>0</v>
      </c>
      <c r="F14" s="173">
        <f t="shared" si="0"/>
        <v>-643920</v>
      </c>
      <c r="G14" s="281" t="s">
        <v>122</v>
      </c>
      <c r="H14" s="282"/>
    </row>
    <row r="15" spans="1:8" ht="24.95" customHeight="1">
      <c r="A15" s="273"/>
      <c r="B15" s="290"/>
      <c r="C15" s="170" t="s">
        <v>123</v>
      </c>
      <c r="D15" s="171">
        <v>928731</v>
      </c>
      <c r="E15" s="172">
        <f>원가계산서!G19</f>
        <v>0</v>
      </c>
      <c r="F15" s="173">
        <f t="shared" si="0"/>
        <v>-928731</v>
      </c>
      <c r="G15" s="281" t="s">
        <v>124</v>
      </c>
      <c r="H15" s="282"/>
    </row>
    <row r="16" spans="1:8" ht="24.95" customHeight="1">
      <c r="A16" s="273"/>
      <c r="B16" s="290"/>
      <c r="C16" s="170" t="s">
        <v>125</v>
      </c>
      <c r="D16" s="171">
        <v>47521</v>
      </c>
      <c r="E16" s="172">
        <f>원가계산서!G21</f>
        <v>0</v>
      </c>
      <c r="F16" s="173">
        <f t="shared" si="0"/>
        <v>-47521</v>
      </c>
      <c r="G16" s="281" t="s">
        <v>126</v>
      </c>
      <c r="H16" s="282"/>
    </row>
    <row r="17" spans="1:8" ht="24.95" customHeight="1">
      <c r="A17" s="273"/>
      <c r="B17" s="290"/>
      <c r="C17" s="170" t="s">
        <v>127</v>
      </c>
      <c r="D17" s="171">
        <v>1077926</v>
      </c>
      <c r="E17" s="172">
        <f>원가계산서!G14</f>
        <v>0</v>
      </c>
      <c r="F17" s="173">
        <f t="shared" si="0"/>
        <v>-1077926</v>
      </c>
      <c r="G17" s="281" t="s">
        <v>128</v>
      </c>
      <c r="H17" s="282"/>
    </row>
    <row r="18" spans="1:8" ht="24.95" customHeight="1">
      <c r="A18" s="273"/>
      <c r="B18" s="290"/>
      <c r="C18" s="170" t="s">
        <v>129</v>
      </c>
      <c r="D18" s="171">
        <v>3294319</v>
      </c>
      <c r="E18" s="172">
        <f>원가계산서!G15</f>
        <v>0</v>
      </c>
      <c r="F18" s="173">
        <f>E18-D18</f>
        <v>-3294319</v>
      </c>
      <c r="G18" s="281" t="s">
        <v>130</v>
      </c>
      <c r="H18" s="282"/>
    </row>
    <row r="19" spans="1:8" ht="24.95" customHeight="1">
      <c r="A19" s="273"/>
      <c r="B19" s="291"/>
      <c r="C19" s="174" t="s">
        <v>131</v>
      </c>
      <c r="D19" s="175">
        <f>SUM(D11:D18)</f>
        <v>7110952</v>
      </c>
      <c r="E19" s="176">
        <f>SUM(E11:E18)</f>
        <v>0</v>
      </c>
      <c r="F19" s="177">
        <f t="shared" si="0"/>
        <v>-7110952</v>
      </c>
      <c r="G19" s="283"/>
      <c r="H19" s="284"/>
    </row>
    <row r="20" spans="1:8" ht="24.95" customHeight="1">
      <c r="A20" s="273"/>
      <c r="B20" s="285" t="s">
        <v>15</v>
      </c>
      <c r="C20" s="285"/>
      <c r="D20" s="178">
        <f>D7+D10+D19</f>
        <v>67007671</v>
      </c>
      <c r="E20" s="179">
        <f>E7+E10+E19</f>
        <v>0</v>
      </c>
      <c r="F20" s="180">
        <f t="shared" si="0"/>
        <v>-67007671</v>
      </c>
      <c r="G20" s="286"/>
      <c r="H20" s="287"/>
    </row>
    <row r="21" spans="1:8" ht="24.95" customHeight="1">
      <c r="A21" s="288" t="s">
        <v>132</v>
      </c>
      <c r="B21" s="289"/>
      <c r="C21" s="289"/>
      <c r="D21" s="171">
        <v>4020460</v>
      </c>
      <c r="E21" s="172">
        <f>원가계산서!G23</f>
        <v>0</v>
      </c>
      <c r="F21" s="173">
        <f t="shared" si="0"/>
        <v>-4020460</v>
      </c>
      <c r="G21" s="281" t="s">
        <v>133</v>
      </c>
      <c r="H21" s="282"/>
    </row>
    <row r="22" spans="1:8" ht="24.95" customHeight="1">
      <c r="A22" s="288" t="s">
        <v>134</v>
      </c>
      <c r="B22" s="289"/>
      <c r="C22" s="289"/>
      <c r="D22" s="171">
        <v>5004742</v>
      </c>
      <c r="E22" s="172">
        <f>원가계산서!G24</f>
        <v>0</v>
      </c>
      <c r="F22" s="173">
        <f t="shared" si="0"/>
        <v>-5004742</v>
      </c>
      <c r="G22" s="281" t="s">
        <v>135</v>
      </c>
      <c r="H22" s="282"/>
    </row>
    <row r="23" spans="1:8" ht="24.95" customHeight="1">
      <c r="A23" s="288" t="s">
        <v>136</v>
      </c>
      <c r="B23" s="289"/>
      <c r="C23" s="289"/>
      <c r="D23" s="171">
        <v>17127</v>
      </c>
      <c r="E23" s="172" t="e">
        <f>원가계산서!#REF!</f>
        <v>#REF!</v>
      </c>
      <c r="F23" s="173" t="e">
        <f t="shared" si="0"/>
        <v>#REF!</v>
      </c>
      <c r="G23" s="281"/>
      <c r="H23" s="282"/>
    </row>
    <row r="24" spans="1:8" ht="24.95" customHeight="1">
      <c r="A24" s="303" t="s">
        <v>137</v>
      </c>
      <c r="B24" s="304"/>
      <c r="C24" s="305"/>
      <c r="D24" s="171">
        <f>SUM(D20:D23)</f>
        <v>76050000</v>
      </c>
      <c r="E24" s="172">
        <f>원가계산서!G26</f>
        <v>0</v>
      </c>
      <c r="F24" s="173">
        <f t="shared" si="0"/>
        <v>-76050000</v>
      </c>
      <c r="G24" s="306"/>
      <c r="H24" s="307"/>
    </row>
    <row r="25" spans="1:8" ht="24.95" customHeight="1" thickBot="1">
      <c r="A25" s="308" t="s">
        <v>138</v>
      </c>
      <c r="B25" s="309"/>
      <c r="C25" s="310"/>
      <c r="D25" s="181">
        <v>7605000</v>
      </c>
      <c r="E25" s="172">
        <f>원가계산서!G27</f>
        <v>0</v>
      </c>
      <c r="F25" s="182">
        <f t="shared" si="0"/>
        <v>-7605000</v>
      </c>
      <c r="G25" s="311"/>
      <c r="H25" s="312"/>
    </row>
    <row r="26" spans="1:8" ht="24.95" customHeight="1" thickTop="1" thickBot="1">
      <c r="A26" s="313" t="s">
        <v>139</v>
      </c>
      <c r="B26" s="314"/>
      <c r="C26" s="314"/>
      <c r="D26" s="183">
        <f>SUM(D24:D25)</f>
        <v>83655000</v>
      </c>
      <c r="E26" s="184">
        <f>원가계산서!G28</f>
        <v>0</v>
      </c>
      <c r="F26" s="185">
        <f t="shared" si="0"/>
        <v>-83655000</v>
      </c>
      <c r="G26" s="186" t="s">
        <v>140</v>
      </c>
      <c r="H26" s="193">
        <f>(F26/D26)</f>
        <v>-1</v>
      </c>
    </row>
    <row r="27" spans="1:8" ht="24.95" customHeight="1" thickTop="1">
      <c r="A27" s="298" t="s">
        <v>141</v>
      </c>
      <c r="B27" s="299"/>
      <c r="C27" s="300"/>
      <c r="D27" s="187">
        <v>81522000</v>
      </c>
      <c r="E27" s="188">
        <f>원가계산서!G29</f>
        <v>0</v>
      </c>
      <c r="F27" s="189">
        <f t="shared" si="0"/>
        <v>-81522000</v>
      </c>
      <c r="G27" s="301"/>
      <c r="H27" s="302"/>
    </row>
    <row r="28" spans="1:8" ht="24.95" customHeight="1">
      <c r="A28" s="298" t="s">
        <v>144</v>
      </c>
      <c r="B28" s="299"/>
      <c r="C28" s="300"/>
      <c r="D28" s="194">
        <v>2662000</v>
      </c>
      <c r="E28" s="188" t="e">
        <f>원가계산서!#REF!</f>
        <v>#REF!</v>
      </c>
      <c r="F28" s="189" t="e">
        <f t="shared" ref="F28" si="1">E28-D28</f>
        <v>#REF!</v>
      </c>
      <c r="G28" s="301"/>
      <c r="H28" s="302"/>
    </row>
    <row r="29" spans="1:8" ht="24.95" customHeight="1" thickBot="1">
      <c r="A29" s="294" t="s">
        <v>142</v>
      </c>
      <c r="B29" s="295"/>
      <c r="C29" s="295"/>
      <c r="D29" s="190">
        <f>SUM(D26:D28)</f>
        <v>167839000</v>
      </c>
      <c r="E29" s="191">
        <f>원가계산서!G32</f>
        <v>0</v>
      </c>
      <c r="F29" s="192">
        <f>SUM(F26:F27)</f>
        <v>-165177000</v>
      </c>
      <c r="G29" s="296"/>
      <c r="H29" s="297"/>
    </row>
  </sheetData>
  <mergeCells count="43">
    <mergeCell ref="A1:E1"/>
    <mergeCell ref="F1:H1"/>
    <mergeCell ref="A29:C29"/>
    <mergeCell ref="G29:H29"/>
    <mergeCell ref="A28:C28"/>
    <mergeCell ref="G28:H28"/>
    <mergeCell ref="A24:C24"/>
    <mergeCell ref="G24:H24"/>
    <mergeCell ref="A25:C25"/>
    <mergeCell ref="G25:H25"/>
    <mergeCell ref="A26:C26"/>
    <mergeCell ref="A27:C27"/>
    <mergeCell ref="G27:H27"/>
    <mergeCell ref="A21:C21"/>
    <mergeCell ref="G21:H21"/>
    <mergeCell ref="A22:C22"/>
    <mergeCell ref="G22:H22"/>
    <mergeCell ref="A23:C23"/>
    <mergeCell ref="G23:H23"/>
    <mergeCell ref="B11:B19"/>
    <mergeCell ref="G11:H11"/>
    <mergeCell ref="G12:H12"/>
    <mergeCell ref="G13:H13"/>
    <mergeCell ref="G14:H14"/>
    <mergeCell ref="G15:H15"/>
    <mergeCell ref="G16:H16"/>
    <mergeCell ref="G17:H17"/>
    <mergeCell ref="A3:B3"/>
    <mergeCell ref="G3:H3"/>
    <mergeCell ref="A4:A20"/>
    <mergeCell ref="B4:B7"/>
    <mergeCell ref="G4:H4"/>
    <mergeCell ref="G5:H5"/>
    <mergeCell ref="G6:H6"/>
    <mergeCell ref="G7:H7"/>
    <mergeCell ref="B8:B10"/>
    <mergeCell ref="G8:H8"/>
    <mergeCell ref="G18:H18"/>
    <mergeCell ref="G19:H19"/>
    <mergeCell ref="B20:C20"/>
    <mergeCell ref="G20:H20"/>
    <mergeCell ref="G9:H9"/>
    <mergeCell ref="G10:H10"/>
  </mergeCells>
  <phoneticPr fontId="2" type="noConversion"/>
  <conditionalFormatting sqref="F7:F25">
    <cfRule type="cellIs" dxfId="0" priority="1" stopIfTrue="1" operator="equal">
      <formula>0</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Zeros="0" view="pageBreakPreview" zoomScale="90" zoomScaleSheetLayoutView="90" workbookViewId="0">
      <pane ySplit="4" topLeftCell="A5" activePane="bottomLeft" state="frozen"/>
      <selection activeCell="J42" sqref="J42"/>
      <selection pane="bottomLeft"/>
    </sheetView>
  </sheetViews>
  <sheetFormatPr defaultRowHeight="20.100000000000001" customHeight="1"/>
  <cols>
    <col min="1" max="1" width="5.88671875" style="196" customWidth="1"/>
    <col min="2" max="2" width="7.33203125" style="197" customWidth="1"/>
    <col min="3" max="3" width="15.109375" style="196" customWidth="1"/>
    <col min="4" max="4" width="22.33203125" style="196" customWidth="1"/>
    <col min="5" max="5" width="5" style="214" customWidth="1"/>
    <col min="6" max="6" width="4.88671875" style="215" customWidth="1"/>
    <col min="7" max="14" width="9.77734375" style="249" customWidth="1"/>
    <col min="15" max="15" width="11.88671875" style="249" customWidth="1"/>
    <col min="16" max="16" width="8.88671875" style="196"/>
    <col min="17" max="17" width="20.88671875" style="196" customWidth="1"/>
    <col min="18" max="16384" width="8.88671875" style="196"/>
  </cols>
  <sheetData>
    <row r="1" spans="1:17" ht="30.75" customHeight="1">
      <c r="C1" s="363" t="s">
        <v>150</v>
      </c>
      <c r="D1" s="363"/>
      <c r="E1" s="363"/>
      <c r="F1" s="363"/>
      <c r="G1" s="363"/>
      <c r="H1" s="363"/>
      <c r="I1" s="363"/>
      <c r="J1" s="363"/>
      <c r="K1" s="363"/>
      <c r="L1" s="363"/>
      <c r="M1" s="363"/>
      <c r="N1" s="363"/>
      <c r="O1" s="363"/>
    </row>
    <row r="2" spans="1:17" ht="27" customHeight="1">
      <c r="C2" s="364" t="str">
        <f>"건명 : "&amp;설치장소!$B$1</f>
        <v>건명 : 관문실내체육관 노후조명 개선공사</v>
      </c>
      <c r="D2" s="364"/>
      <c r="E2" s="364"/>
      <c r="F2" s="364"/>
      <c r="G2" s="364"/>
      <c r="H2" s="364"/>
      <c r="I2" s="364"/>
      <c r="J2" s="364"/>
      <c r="K2" s="364"/>
      <c r="L2" s="364"/>
      <c r="M2" s="364"/>
      <c r="N2" s="364"/>
      <c r="O2" s="364"/>
    </row>
    <row r="3" spans="1:17" s="198" customFormat="1" ht="21.75" customHeight="1">
      <c r="B3" s="199"/>
      <c r="C3" s="367" t="s">
        <v>0</v>
      </c>
      <c r="D3" s="367" t="s">
        <v>1</v>
      </c>
      <c r="E3" s="367" t="s">
        <v>2</v>
      </c>
      <c r="F3" s="369" t="s">
        <v>3</v>
      </c>
      <c r="G3" s="242" t="s">
        <v>6</v>
      </c>
      <c r="H3" s="242"/>
      <c r="I3" s="242" t="s">
        <v>5</v>
      </c>
      <c r="J3" s="242"/>
      <c r="K3" s="373" t="s">
        <v>7</v>
      </c>
      <c r="L3" s="373"/>
      <c r="M3" s="374" t="s">
        <v>4</v>
      </c>
      <c r="N3" s="374"/>
      <c r="O3" s="375" t="s">
        <v>173</v>
      </c>
      <c r="Q3" s="223">
        <f>원가계산서!G32</f>
        <v>0</v>
      </c>
    </row>
    <row r="4" spans="1:17" s="198" customFormat="1" ht="21.75" customHeight="1">
      <c r="B4" s="201" t="s">
        <v>11</v>
      </c>
      <c r="C4" s="368"/>
      <c r="D4" s="368"/>
      <c r="E4" s="368"/>
      <c r="F4" s="370"/>
      <c r="G4" s="243" t="s">
        <v>9</v>
      </c>
      <c r="H4" s="243" t="s">
        <v>10</v>
      </c>
      <c r="I4" s="243" t="s">
        <v>9</v>
      </c>
      <c r="J4" s="243" t="s">
        <v>10</v>
      </c>
      <c r="K4" s="243" t="s">
        <v>9</v>
      </c>
      <c r="L4" s="243" t="s">
        <v>10</v>
      </c>
      <c r="M4" s="243" t="s">
        <v>9</v>
      </c>
      <c r="N4" s="243" t="s">
        <v>10</v>
      </c>
      <c r="O4" s="376"/>
    </row>
    <row r="5" spans="1:17" s="9" customFormat="1" ht="21.75" customHeight="1">
      <c r="B5" s="22"/>
      <c r="C5" s="23" t="s">
        <v>170</v>
      </c>
      <c r="D5" s="24"/>
      <c r="E5" s="25"/>
      <c r="F5" s="24"/>
      <c r="G5" s="244"/>
      <c r="H5" s="244"/>
      <c r="I5" s="244"/>
      <c r="J5" s="244"/>
      <c r="K5" s="244"/>
      <c r="L5" s="244"/>
      <c r="M5" s="245"/>
      <c r="N5" s="244">
        <f>H5+J5+L5</f>
        <v>0</v>
      </c>
      <c r="O5" s="245"/>
    </row>
    <row r="6" spans="1:17" s="4" customFormat="1" ht="21.75" customHeight="1">
      <c r="A6" s="67"/>
      <c r="B6" s="22"/>
      <c r="C6" s="28" t="s">
        <v>171</v>
      </c>
      <c r="D6" s="40"/>
      <c r="E6" s="2"/>
      <c r="F6" s="34"/>
      <c r="G6" s="69"/>
      <c r="H6" s="69"/>
      <c r="I6" s="69"/>
      <c r="J6" s="69"/>
      <c r="K6" s="69"/>
      <c r="L6" s="69"/>
      <c r="M6" s="70"/>
      <c r="N6" s="69"/>
      <c r="O6" s="70"/>
    </row>
    <row r="7" spans="1:17" s="4" customFormat="1" ht="21.95" customHeight="1">
      <c r="B7" s="37"/>
      <c r="C7" s="246" t="s">
        <v>203</v>
      </c>
      <c r="D7" s="247" t="s">
        <v>202</v>
      </c>
      <c r="E7" s="248">
        <v>141</v>
      </c>
      <c r="F7" s="34" t="s">
        <v>18</v>
      </c>
      <c r="G7" s="70"/>
      <c r="H7" s="70"/>
      <c r="I7" s="70"/>
      <c r="J7" s="70"/>
      <c r="K7" s="70"/>
      <c r="L7" s="70"/>
      <c r="M7" s="70"/>
      <c r="N7" s="70"/>
      <c r="O7" s="221"/>
    </row>
    <row r="8" spans="1:17" s="4" customFormat="1" ht="21.95" customHeight="1">
      <c r="B8" s="37"/>
      <c r="C8" s="246" t="s">
        <v>204</v>
      </c>
      <c r="D8" s="247" t="s">
        <v>211</v>
      </c>
      <c r="E8" s="248">
        <v>10</v>
      </c>
      <c r="F8" s="34" t="s">
        <v>18</v>
      </c>
      <c r="G8" s="70"/>
      <c r="H8" s="70"/>
      <c r="I8" s="70"/>
      <c r="J8" s="70"/>
      <c r="K8" s="70"/>
      <c r="L8" s="70"/>
      <c r="M8" s="70"/>
      <c r="N8" s="70"/>
      <c r="O8" s="221"/>
    </row>
    <row r="9" spans="1:17" s="4" customFormat="1" ht="21.95" customHeight="1">
      <c r="B9" s="37"/>
      <c r="C9" s="246" t="s">
        <v>205</v>
      </c>
      <c r="D9" s="247" t="s">
        <v>202</v>
      </c>
      <c r="E9" s="248">
        <v>54</v>
      </c>
      <c r="F9" s="34" t="s">
        <v>18</v>
      </c>
      <c r="G9" s="70"/>
      <c r="H9" s="70"/>
      <c r="I9" s="70"/>
      <c r="J9" s="70"/>
      <c r="K9" s="70"/>
      <c r="L9" s="70"/>
      <c r="M9" s="70"/>
      <c r="N9" s="70"/>
      <c r="O9" s="221"/>
    </row>
    <row r="10" spans="1:17" s="4" customFormat="1" ht="21.95" customHeight="1">
      <c r="B10" s="37"/>
      <c r="C10" s="246" t="s">
        <v>208</v>
      </c>
      <c r="D10" s="247" t="s">
        <v>210</v>
      </c>
      <c r="E10" s="248">
        <v>50</v>
      </c>
      <c r="F10" s="34" t="s">
        <v>18</v>
      </c>
      <c r="G10" s="70"/>
      <c r="H10" s="70"/>
      <c r="I10" s="70"/>
      <c r="J10" s="70"/>
      <c r="K10" s="70"/>
      <c r="L10" s="70"/>
      <c r="M10" s="70"/>
      <c r="N10" s="70"/>
      <c r="O10" s="221"/>
    </row>
    <row r="11" spans="1:17" s="4" customFormat="1" ht="21.95" customHeight="1">
      <c r="B11" s="37"/>
      <c r="C11" s="246" t="s">
        <v>209</v>
      </c>
      <c r="D11" s="247" t="s">
        <v>210</v>
      </c>
      <c r="E11" s="248">
        <v>91</v>
      </c>
      <c r="F11" s="34" t="s">
        <v>18</v>
      </c>
      <c r="G11" s="70"/>
      <c r="H11" s="70"/>
      <c r="I11" s="70"/>
      <c r="J11" s="70"/>
      <c r="K11" s="70"/>
      <c r="L11" s="70"/>
      <c r="M11" s="70"/>
      <c r="N11" s="70"/>
      <c r="O11" s="221"/>
    </row>
    <row r="12" spans="1:17" s="4" customFormat="1" ht="21.95" customHeight="1">
      <c r="B12" s="37"/>
      <c r="C12" s="246" t="s">
        <v>177</v>
      </c>
      <c r="D12" s="247" t="s">
        <v>207</v>
      </c>
      <c r="E12" s="248">
        <v>56</v>
      </c>
      <c r="F12" s="34" t="s">
        <v>18</v>
      </c>
      <c r="G12" s="70"/>
      <c r="H12" s="70"/>
      <c r="I12" s="70"/>
      <c r="J12" s="70"/>
      <c r="K12" s="70"/>
      <c r="L12" s="70"/>
      <c r="M12" s="70"/>
      <c r="N12" s="70"/>
      <c r="O12" s="221"/>
    </row>
    <row r="13" spans="1:17" s="4" customFormat="1" ht="21.95" customHeight="1">
      <c r="B13" s="37"/>
      <c r="C13" s="246" t="s">
        <v>180</v>
      </c>
      <c r="D13" s="247" t="s">
        <v>178</v>
      </c>
      <c r="E13" s="248">
        <v>1</v>
      </c>
      <c r="F13" s="34" t="s">
        <v>18</v>
      </c>
      <c r="G13" s="70"/>
      <c r="H13" s="70"/>
      <c r="I13" s="70"/>
      <c r="J13" s="70"/>
      <c r="K13" s="70"/>
      <c r="L13" s="70"/>
      <c r="M13" s="70"/>
      <c r="N13" s="70"/>
      <c r="O13" s="221"/>
    </row>
    <row r="14" spans="1:17" s="4" customFormat="1" ht="21.95" customHeight="1">
      <c r="B14" s="37"/>
      <c r="C14" s="246" t="s">
        <v>181</v>
      </c>
      <c r="D14" s="258" t="s">
        <v>182</v>
      </c>
      <c r="E14" s="248">
        <v>1</v>
      </c>
      <c r="F14" s="34" t="s">
        <v>18</v>
      </c>
      <c r="G14" s="70"/>
      <c r="H14" s="70"/>
      <c r="I14" s="70"/>
      <c r="J14" s="70"/>
      <c r="K14" s="70"/>
      <c r="L14" s="70"/>
      <c r="M14" s="70"/>
      <c r="N14" s="70"/>
      <c r="O14" s="221"/>
    </row>
    <row r="15" spans="1:17" s="4" customFormat="1" ht="21.95" customHeight="1">
      <c r="B15" s="37"/>
      <c r="C15" s="246" t="s">
        <v>172</v>
      </c>
      <c r="D15" s="247" t="s">
        <v>179</v>
      </c>
      <c r="E15" s="248">
        <v>1</v>
      </c>
      <c r="F15" s="34" t="s">
        <v>18</v>
      </c>
      <c r="G15" s="70"/>
      <c r="H15" s="70"/>
      <c r="I15" s="70"/>
      <c r="J15" s="70"/>
      <c r="K15" s="70"/>
      <c r="L15" s="70"/>
      <c r="M15" s="70"/>
      <c r="N15" s="70"/>
      <c r="O15" s="221"/>
    </row>
    <row r="16" spans="1:17" s="4" customFormat="1" ht="21.95" customHeight="1">
      <c r="B16" s="37"/>
      <c r="C16" s="246" t="s">
        <v>186</v>
      </c>
      <c r="D16" s="247" t="s">
        <v>187</v>
      </c>
      <c r="E16" s="248">
        <v>56</v>
      </c>
      <c r="F16" s="34" t="s">
        <v>188</v>
      </c>
      <c r="G16" s="70"/>
      <c r="H16" s="70"/>
      <c r="I16" s="70"/>
      <c r="J16" s="70"/>
      <c r="K16" s="70"/>
      <c r="L16" s="70"/>
      <c r="M16" s="70"/>
      <c r="N16" s="70"/>
      <c r="O16" s="221"/>
    </row>
    <row r="17" spans="2:15" s="4" customFormat="1" ht="21.95" customHeight="1">
      <c r="B17" s="37"/>
      <c r="C17" s="246" t="s">
        <v>185</v>
      </c>
      <c r="D17" s="247" t="s">
        <v>176</v>
      </c>
      <c r="E17" s="248">
        <v>1</v>
      </c>
      <c r="F17" s="34" t="s">
        <v>18</v>
      </c>
      <c r="G17" s="70"/>
      <c r="H17" s="70"/>
      <c r="I17" s="70"/>
      <c r="J17" s="70"/>
      <c r="K17" s="70"/>
      <c r="L17" s="70"/>
      <c r="M17" s="70"/>
      <c r="N17" s="70"/>
      <c r="O17" s="221"/>
    </row>
    <row r="18" spans="2:15" s="4" customFormat="1" ht="21.95" customHeight="1">
      <c r="B18" s="37"/>
      <c r="C18" s="246"/>
      <c r="D18" s="247"/>
      <c r="E18" s="248"/>
      <c r="F18" s="34"/>
      <c r="G18" s="70"/>
      <c r="H18" s="70"/>
      <c r="I18" s="70"/>
      <c r="J18" s="70"/>
      <c r="K18" s="70"/>
      <c r="L18" s="70"/>
      <c r="M18" s="70"/>
      <c r="N18" s="70"/>
      <c r="O18" s="221"/>
    </row>
    <row r="19" spans="2:15" s="4" customFormat="1" ht="21.95" customHeight="1">
      <c r="B19" s="37"/>
      <c r="C19" s="246"/>
      <c r="D19" s="247"/>
      <c r="E19" s="248"/>
      <c r="F19" s="34"/>
      <c r="G19" s="70"/>
      <c r="H19" s="70"/>
      <c r="I19" s="70"/>
      <c r="J19" s="70"/>
      <c r="K19" s="70"/>
      <c r="L19" s="70"/>
      <c r="M19" s="70"/>
      <c r="N19" s="70"/>
      <c r="O19" s="221"/>
    </row>
    <row r="20" spans="2:15" s="4" customFormat="1" ht="21.95" customHeight="1">
      <c r="B20" s="37"/>
      <c r="C20" s="246"/>
      <c r="D20" s="247"/>
      <c r="E20" s="248"/>
      <c r="F20" s="34"/>
      <c r="G20" s="70"/>
      <c r="H20" s="70"/>
      <c r="I20" s="70"/>
      <c r="J20" s="70"/>
      <c r="K20" s="70"/>
      <c r="L20" s="70"/>
      <c r="M20" s="70"/>
      <c r="N20" s="70"/>
      <c r="O20" s="70"/>
    </row>
    <row r="21" spans="2:15" s="4" customFormat="1" ht="21.95" customHeight="1">
      <c r="B21" s="37"/>
      <c r="C21" s="246"/>
      <c r="D21" s="247"/>
      <c r="E21" s="248"/>
      <c r="F21" s="34"/>
      <c r="G21" s="70"/>
      <c r="H21" s="70"/>
      <c r="I21" s="70"/>
      <c r="J21" s="70"/>
      <c r="K21" s="70"/>
      <c r="L21" s="70"/>
      <c r="M21" s="70"/>
      <c r="N21" s="70"/>
      <c r="O21" s="70"/>
    </row>
    <row r="22" spans="2:15" s="4" customFormat="1" ht="21.95" customHeight="1">
      <c r="B22" s="37"/>
      <c r="C22" s="246"/>
      <c r="D22" s="247"/>
      <c r="E22" s="248"/>
      <c r="F22" s="34"/>
      <c r="G22" s="70"/>
      <c r="H22" s="70"/>
      <c r="I22" s="70"/>
      <c r="J22" s="70"/>
      <c r="K22" s="70"/>
      <c r="L22" s="70"/>
      <c r="M22" s="70"/>
      <c r="N22" s="70"/>
      <c r="O22" s="70"/>
    </row>
    <row r="23" spans="2:15" s="4" customFormat="1" ht="21.95" customHeight="1">
      <c r="B23" s="37"/>
      <c r="C23" s="246"/>
      <c r="D23" s="247"/>
      <c r="E23" s="248"/>
      <c r="F23" s="34"/>
      <c r="G23" s="70"/>
      <c r="H23" s="70"/>
      <c r="I23" s="70"/>
      <c r="J23" s="70"/>
      <c r="K23" s="70"/>
      <c r="L23" s="70"/>
      <c r="M23" s="70"/>
      <c r="N23" s="70"/>
      <c r="O23" s="70"/>
    </row>
    <row r="24" spans="2:15" s="4" customFormat="1" ht="21.95" customHeight="1">
      <c r="B24" s="37"/>
      <c r="C24" s="246"/>
      <c r="D24" s="247"/>
      <c r="E24" s="248"/>
      <c r="F24" s="34"/>
      <c r="G24" s="70"/>
      <c r="H24" s="70"/>
      <c r="I24" s="70"/>
      <c r="J24" s="70"/>
      <c r="K24" s="70"/>
      <c r="L24" s="70"/>
      <c r="M24" s="70"/>
      <c r="N24" s="70"/>
      <c r="O24" s="70"/>
    </row>
    <row r="25" spans="2:15" s="4" customFormat="1" ht="21.95" customHeight="1">
      <c r="B25" s="37"/>
      <c r="C25" s="246"/>
      <c r="D25" s="247"/>
      <c r="E25" s="248"/>
      <c r="F25" s="34"/>
      <c r="G25" s="70"/>
      <c r="H25" s="70"/>
      <c r="I25" s="70"/>
      <c r="J25" s="70"/>
      <c r="K25" s="70"/>
      <c r="L25" s="70"/>
      <c r="M25" s="70"/>
      <c r="N25" s="70"/>
      <c r="O25" s="70"/>
    </row>
    <row r="26" spans="2:15" s="9" customFormat="1" ht="21.75" customHeight="1">
      <c r="B26" s="22"/>
      <c r="C26" s="28"/>
      <c r="D26" s="29" t="s">
        <v>15</v>
      </c>
      <c r="E26" s="30"/>
      <c r="F26" s="29"/>
      <c r="G26" s="161"/>
      <c r="H26" s="161"/>
      <c r="I26" s="161"/>
      <c r="J26" s="161"/>
      <c r="K26" s="161"/>
      <c r="L26" s="161"/>
      <c r="M26" s="162"/>
      <c r="N26" s="161"/>
      <c r="O26" s="162"/>
    </row>
  </sheetData>
  <sheetProtection formatColumns="0" formatRows="0"/>
  <mergeCells count="9">
    <mergeCell ref="C1:O1"/>
    <mergeCell ref="C2:O2"/>
    <mergeCell ref="C3:C4"/>
    <mergeCell ref="D3:D4"/>
    <mergeCell ref="E3:E4"/>
    <mergeCell ref="F3:F4"/>
    <mergeCell ref="K3:L3"/>
    <mergeCell ref="M3:N3"/>
    <mergeCell ref="O3:O4"/>
  </mergeCells>
  <phoneticPr fontId="2" type="noConversion"/>
  <pageMargins left="0.59055118110236227" right="0.47244094488188981" top="0.59055118110236227" bottom="0.59055118110236227" header="0" footer="0"/>
  <pageSetup paperSize="9" scale="8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Zeros="0" view="pageBreakPreview" zoomScale="90" zoomScaleSheetLayoutView="90" workbookViewId="0">
      <pane xSplit="2" ySplit="4" topLeftCell="C5" activePane="bottomRight" state="frozen"/>
      <selection activeCell="M29" sqref="M29"/>
      <selection pane="topRight" activeCell="M29" sqref="M29"/>
      <selection pane="bottomLeft" activeCell="M29" sqref="M29"/>
      <selection pane="bottomRight"/>
    </sheetView>
  </sheetViews>
  <sheetFormatPr defaultRowHeight="20.100000000000001" customHeight="1"/>
  <cols>
    <col min="1" max="1" width="8.88671875" style="4"/>
    <col min="2" max="2" width="7.33203125" style="6" customWidth="1"/>
    <col min="3" max="3" width="13.77734375" style="4" customWidth="1"/>
    <col min="4" max="4" width="23.77734375" style="4" customWidth="1"/>
    <col min="5" max="5" width="5" style="7" customWidth="1"/>
    <col min="6" max="6" width="4.88671875" style="8" customWidth="1"/>
    <col min="7" max="7" width="8.77734375" style="239" customWidth="1"/>
    <col min="8" max="8" width="12.33203125" style="239" customWidth="1"/>
    <col min="9" max="9" width="8.77734375" style="239" customWidth="1"/>
    <col min="10" max="10" width="12.33203125" style="239" customWidth="1"/>
    <col min="11" max="11" width="8.77734375" style="239" customWidth="1"/>
    <col min="12" max="12" width="12.33203125" style="239" customWidth="1"/>
    <col min="13" max="13" width="8.77734375" style="239" customWidth="1"/>
    <col min="14" max="14" width="12.33203125" style="239" customWidth="1"/>
    <col min="15" max="15" width="8.5546875" style="239" customWidth="1"/>
    <col min="16" max="17" width="8.88671875" style="4"/>
    <col min="18" max="18" width="10.88671875" style="4" bestFit="1" customWidth="1"/>
    <col min="19" max="16384" width="8.88671875" style="4"/>
  </cols>
  <sheetData>
    <row r="1" spans="1:18" ht="30.75" customHeight="1">
      <c r="C1" s="353" t="s">
        <v>158</v>
      </c>
      <c r="D1" s="353"/>
      <c r="E1" s="353"/>
      <c r="F1" s="353"/>
      <c r="G1" s="353"/>
      <c r="H1" s="353"/>
      <c r="I1" s="353"/>
      <c r="J1" s="353"/>
      <c r="K1" s="353"/>
      <c r="L1" s="353"/>
      <c r="M1" s="353"/>
      <c r="N1" s="353"/>
      <c r="O1" s="353"/>
    </row>
    <row r="2" spans="1:18" ht="27" customHeight="1">
      <c r="C2" s="354" t="str">
        <f>"건명 : "&amp;설치장소!$B$1</f>
        <v>건명 : 관문실내체육관 노후조명 개선공사</v>
      </c>
      <c r="D2" s="354"/>
      <c r="E2" s="354"/>
      <c r="F2" s="354"/>
      <c r="G2" s="354"/>
      <c r="H2" s="354"/>
      <c r="I2" s="354"/>
      <c r="J2" s="354"/>
      <c r="K2" s="354"/>
      <c r="L2" s="354"/>
      <c r="M2" s="354"/>
      <c r="N2" s="354"/>
      <c r="O2" s="354"/>
    </row>
    <row r="3" spans="1:18" s="1" customFormat="1" ht="21.75" customHeight="1">
      <c r="A3" s="1">
        <v>3</v>
      </c>
      <c r="B3" s="18"/>
      <c r="C3" s="359" t="s">
        <v>0</v>
      </c>
      <c r="D3" s="359" t="s">
        <v>1</v>
      </c>
      <c r="E3" s="359" t="s">
        <v>2</v>
      </c>
      <c r="F3" s="361" t="s">
        <v>3</v>
      </c>
      <c r="G3" s="224" t="s">
        <v>6</v>
      </c>
      <c r="H3" s="224"/>
      <c r="I3" s="224" t="s">
        <v>5</v>
      </c>
      <c r="J3" s="224"/>
      <c r="K3" s="377" t="s">
        <v>7</v>
      </c>
      <c r="L3" s="377"/>
      <c r="M3" s="378" t="s">
        <v>4</v>
      </c>
      <c r="N3" s="378"/>
      <c r="O3" s="379" t="s">
        <v>8</v>
      </c>
      <c r="R3" s="225">
        <f>원가계산서!G32</f>
        <v>0</v>
      </c>
    </row>
    <row r="4" spans="1:18" s="1" customFormat="1" ht="21.75" customHeight="1">
      <c r="B4" s="226" t="s">
        <v>11</v>
      </c>
      <c r="C4" s="360"/>
      <c r="D4" s="360"/>
      <c r="E4" s="360"/>
      <c r="F4" s="362"/>
      <c r="G4" s="227" t="s">
        <v>9</v>
      </c>
      <c r="H4" s="227" t="s">
        <v>10</v>
      </c>
      <c r="I4" s="227" t="s">
        <v>9</v>
      </c>
      <c r="J4" s="227" t="s">
        <v>10</v>
      </c>
      <c r="K4" s="227" t="s">
        <v>9</v>
      </c>
      <c r="L4" s="227" t="s">
        <v>10</v>
      </c>
      <c r="M4" s="227" t="s">
        <v>9</v>
      </c>
      <c r="N4" s="227" t="s">
        <v>10</v>
      </c>
      <c r="O4" s="380"/>
    </row>
    <row r="5" spans="1:18" s="9" customFormat="1" ht="21.75" customHeight="1">
      <c r="B5" s="22"/>
      <c r="C5" s="23" t="s">
        <v>159</v>
      </c>
      <c r="D5" s="24"/>
      <c r="E5" s="25"/>
      <c r="F5" s="24"/>
      <c r="G5" s="228"/>
      <c r="H5" s="228"/>
      <c r="I5" s="228"/>
      <c r="J5" s="228"/>
      <c r="K5" s="228"/>
      <c r="L5" s="228"/>
      <c r="M5" s="229"/>
      <c r="N5" s="228"/>
      <c r="O5" s="229"/>
    </row>
    <row r="6" spans="1:18" s="9" customFormat="1" ht="21.75" customHeight="1">
      <c r="A6" s="230"/>
      <c r="B6" s="22"/>
      <c r="C6" s="28" t="s">
        <v>213</v>
      </c>
      <c r="D6" s="29"/>
      <c r="E6" s="30"/>
      <c r="F6" s="29"/>
      <c r="G6" s="231"/>
      <c r="H6" s="231"/>
      <c r="I6" s="231"/>
      <c r="J6" s="231"/>
      <c r="K6" s="231"/>
      <c r="L6" s="231"/>
      <c r="M6" s="232"/>
      <c r="N6" s="231"/>
      <c r="O6" s="232"/>
    </row>
    <row r="7" spans="1:18" ht="21.75" customHeight="1">
      <c r="A7" s="37"/>
      <c r="B7" s="37"/>
      <c r="C7" s="68" t="s">
        <v>214</v>
      </c>
      <c r="D7" s="49"/>
      <c r="E7" s="2">
        <v>34</v>
      </c>
      <c r="F7" s="34" t="s">
        <v>18</v>
      </c>
      <c r="G7" s="69"/>
      <c r="H7" s="69"/>
      <c r="I7" s="69"/>
      <c r="J7" s="69"/>
      <c r="K7" s="69"/>
      <c r="L7" s="69"/>
      <c r="M7" s="70"/>
      <c r="N7" s="69"/>
      <c r="O7" s="70"/>
    </row>
    <row r="8" spans="1:18" ht="21.75" customHeight="1">
      <c r="A8" s="37"/>
      <c r="B8" s="37"/>
      <c r="C8" s="68" t="s">
        <v>203</v>
      </c>
      <c r="D8" s="49"/>
      <c r="E8" s="2">
        <v>141</v>
      </c>
      <c r="F8" s="34" t="s">
        <v>18</v>
      </c>
      <c r="G8" s="69"/>
      <c r="H8" s="69"/>
      <c r="I8" s="69"/>
      <c r="J8" s="69"/>
      <c r="K8" s="69"/>
      <c r="L8" s="69"/>
      <c r="M8" s="70"/>
      <c r="N8" s="69"/>
      <c r="O8" s="70"/>
    </row>
    <row r="9" spans="1:18" ht="21.75" customHeight="1">
      <c r="A9" s="37"/>
      <c r="B9" s="37"/>
      <c r="C9" s="68" t="s">
        <v>204</v>
      </c>
      <c r="D9" s="49"/>
      <c r="E9" s="2">
        <v>10</v>
      </c>
      <c r="F9" s="34" t="s">
        <v>18</v>
      </c>
      <c r="G9" s="69"/>
      <c r="H9" s="69"/>
      <c r="I9" s="69"/>
      <c r="J9" s="69"/>
      <c r="K9" s="69"/>
      <c r="L9" s="69"/>
      <c r="M9" s="70"/>
      <c r="N9" s="69"/>
      <c r="O9" s="70"/>
    </row>
    <row r="10" spans="1:18" ht="21.75" customHeight="1">
      <c r="A10" s="37"/>
      <c r="B10" s="37"/>
      <c r="C10" s="68" t="s">
        <v>205</v>
      </c>
      <c r="D10" s="49"/>
      <c r="E10" s="2">
        <v>38</v>
      </c>
      <c r="F10" s="34" t="s">
        <v>18</v>
      </c>
      <c r="G10" s="69"/>
      <c r="H10" s="69"/>
      <c r="I10" s="69"/>
      <c r="J10" s="69"/>
      <c r="K10" s="69"/>
      <c r="L10" s="69"/>
      <c r="M10" s="70"/>
      <c r="N10" s="69"/>
      <c r="O10" s="70"/>
    </row>
    <row r="11" spans="1:18" ht="21.75" customHeight="1">
      <c r="A11" s="37"/>
      <c r="B11" s="37"/>
      <c r="C11" s="68" t="s">
        <v>208</v>
      </c>
      <c r="D11" s="49"/>
      <c r="E11" s="2">
        <v>50</v>
      </c>
      <c r="F11" s="34" t="s">
        <v>18</v>
      </c>
      <c r="G11" s="69"/>
      <c r="H11" s="69"/>
      <c r="I11" s="69"/>
      <c r="J11" s="69"/>
      <c r="K11" s="69"/>
      <c r="L11" s="69"/>
      <c r="M11" s="70"/>
      <c r="N11" s="69"/>
      <c r="O11" s="70"/>
    </row>
    <row r="12" spans="1:18" ht="21.75" customHeight="1">
      <c r="A12" s="37"/>
      <c r="B12" s="37"/>
      <c r="C12" s="68" t="s">
        <v>209</v>
      </c>
      <c r="D12" s="49"/>
      <c r="E12" s="2">
        <v>91</v>
      </c>
      <c r="F12" s="34" t="s">
        <v>18</v>
      </c>
      <c r="G12" s="69"/>
      <c r="H12" s="69"/>
      <c r="I12" s="69"/>
      <c r="J12" s="69"/>
      <c r="K12" s="69"/>
      <c r="L12" s="69"/>
      <c r="M12" s="70"/>
      <c r="N12" s="69"/>
      <c r="O12" s="70"/>
    </row>
    <row r="13" spans="1:18" ht="21.75" customHeight="1">
      <c r="A13" s="37"/>
      <c r="B13" s="37"/>
      <c r="C13" s="68"/>
      <c r="D13" s="49"/>
      <c r="E13" s="2"/>
      <c r="F13" s="34"/>
      <c r="G13" s="69"/>
      <c r="H13" s="69"/>
      <c r="I13" s="69"/>
      <c r="J13" s="69"/>
      <c r="K13" s="69"/>
      <c r="L13" s="69"/>
      <c r="M13" s="70"/>
      <c r="N13" s="69"/>
      <c r="O13" s="261"/>
    </row>
    <row r="14" spans="1:18" ht="21.75" customHeight="1">
      <c r="A14" s="37"/>
      <c r="B14" s="37"/>
      <c r="C14" s="68"/>
      <c r="D14" s="49"/>
      <c r="E14" s="2"/>
      <c r="F14" s="34"/>
      <c r="G14" s="69"/>
      <c r="H14" s="69"/>
      <c r="I14" s="69"/>
      <c r="J14" s="69"/>
      <c r="K14" s="69"/>
      <c r="L14" s="69"/>
      <c r="M14" s="70"/>
      <c r="N14" s="69"/>
      <c r="O14" s="261"/>
    </row>
    <row r="15" spans="1:18" ht="21.75" customHeight="1">
      <c r="A15" s="37"/>
      <c r="B15" s="37"/>
      <c r="C15" s="68"/>
      <c r="D15" s="49"/>
      <c r="E15" s="252"/>
      <c r="F15" s="34"/>
      <c r="G15" s="234"/>
      <c r="H15" s="234"/>
      <c r="I15" s="234"/>
      <c r="J15" s="234"/>
      <c r="K15" s="234"/>
      <c r="L15" s="234"/>
      <c r="M15" s="235"/>
      <c r="N15" s="234"/>
      <c r="O15" s="235"/>
    </row>
    <row r="16" spans="1:18" ht="21.75" customHeight="1">
      <c r="A16" s="37"/>
      <c r="B16" s="37"/>
      <c r="C16" s="68"/>
      <c r="D16" s="49"/>
      <c r="E16" s="252"/>
      <c r="F16" s="34"/>
      <c r="G16" s="234"/>
      <c r="H16" s="234"/>
      <c r="I16" s="234"/>
      <c r="J16" s="234"/>
      <c r="K16" s="234"/>
      <c r="L16" s="234"/>
      <c r="M16" s="235"/>
      <c r="N16" s="234"/>
      <c r="O16" s="235"/>
    </row>
    <row r="17" spans="1:19" ht="21.75" customHeight="1">
      <c r="A17" s="37"/>
      <c r="B17" s="37"/>
      <c r="C17" s="68"/>
      <c r="D17" s="49"/>
      <c r="E17" s="252"/>
      <c r="F17" s="34"/>
      <c r="G17" s="234"/>
      <c r="H17" s="234"/>
      <c r="I17" s="234"/>
      <c r="J17" s="234"/>
      <c r="K17" s="234"/>
      <c r="L17" s="234"/>
      <c r="M17" s="235"/>
      <c r="N17" s="234"/>
      <c r="O17" s="235"/>
    </row>
    <row r="18" spans="1:19" ht="21.75" customHeight="1">
      <c r="A18" s="37"/>
      <c r="B18" s="37"/>
      <c r="C18" s="68"/>
      <c r="D18" s="49"/>
      <c r="E18" s="252"/>
      <c r="F18" s="34"/>
      <c r="G18" s="234"/>
      <c r="H18" s="234"/>
      <c r="I18" s="234"/>
      <c r="J18" s="234"/>
      <c r="K18" s="234"/>
      <c r="L18" s="234"/>
      <c r="M18" s="235"/>
      <c r="N18" s="234"/>
      <c r="O18" s="235"/>
      <c r="Q18" s="262"/>
    </row>
    <row r="19" spans="1:19" ht="21.75" customHeight="1">
      <c r="A19" s="37"/>
      <c r="B19" s="37"/>
      <c r="C19" s="68"/>
      <c r="D19" s="49"/>
      <c r="E19" s="252"/>
      <c r="F19" s="34"/>
      <c r="G19" s="234"/>
      <c r="H19" s="234"/>
      <c r="I19" s="234"/>
      <c r="J19" s="234"/>
      <c r="K19" s="234"/>
      <c r="L19" s="234"/>
      <c r="M19" s="235"/>
      <c r="N19" s="234"/>
      <c r="O19" s="235"/>
      <c r="Q19" s="262"/>
    </row>
    <row r="20" spans="1:19" ht="21.75" customHeight="1">
      <c r="A20" s="37"/>
      <c r="B20" s="37"/>
      <c r="C20" s="68"/>
      <c r="D20" s="49"/>
      <c r="E20" s="252"/>
      <c r="F20" s="34"/>
      <c r="G20" s="234"/>
      <c r="H20" s="234"/>
      <c r="I20" s="234"/>
      <c r="J20" s="234"/>
      <c r="K20" s="234"/>
      <c r="L20" s="234"/>
      <c r="M20" s="235"/>
      <c r="N20" s="234"/>
      <c r="O20" s="235"/>
    </row>
    <row r="21" spans="1:19" ht="21.75" customHeight="1">
      <c r="A21" s="37"/>
      <c r="B21" s="37"/>
      <c r="C21" s="68"/>
      <c r="D21" s="49"/>
      <c r="E21" s="252"/>
      <c r="F21" s="34"/>
      <c r="G21" s="234"/>
      <c r="H21" s="234"/>
      <c r="I21" s="234"/>
      <c r="J21" s="234"/>
      <c r="K21" s="234"/>
      <c r="L21" s="234"/>
      <c r="M21" s="235"/>
      <c r="N21" s="234"/>
      <c r="O21" s="235"/>
    </row>
    <row r="22" spans="1:19" ht="21.75" customHeight="1">
      <c r="A22" s="37"/>
      <c r="B22" s="37"/>
      <c r="C22" s="68"/>
      <c r="D22" s="49"/>
      <c r="E22" s="252"/>
      <c r="F22" s="34"/>
      <c r="G22" s="234"/>
      <c r="H22" s="234"/>
      <c r="I22" s="234"/>
      <c r="J22" s="234"/>
      <c r="K22" s="234"/>
      <c r="L22" s="234"/>
      <c r="M22" s="235"/>
      <c r="N22" s="234"/>
      <c r="O22" s="235"/>
    </row>
    <row r="23" spans="1:19" ht="21.75" customHeight="1">
      <c r="A23" s="37"/>
      <c r="B23" s="37"/>
      <c r="C23" s="68"/>
      <c r="D23" s="49"/>
      <c r="E23" s="252"/>
      <c r="F23" s="34"/>
      <c r="G23" s="234"/>
      <c r="H23" s="234"/>
      <c r="I23" s="234"/>
      <c r="J23" s="234"/>
      <c r="K23" s="234"/>
      <c r="L23" s="234"/>
      <c r="M23" s="235"/>
      <c r="N23" s="234"/>
      <c r="O23" s="235"/>
    </row>
    <row r="24" spans="1:19" ht="21.75" customHeight="1">
      <c r="A24" s="37"/>
      <c r="B24" s="37"/>
      <c r="C24" s="68"/>
      <c r="D24" s="49"/>
      <c r="E24" s="252"/>
      <c r="F24" s="34"/>
      <c r="G24" s="234"/>
      <c r="H24" s="234"/>
      <c r="I24" s="234"/>
      <c r="J24" s="234"/>
      <c r="K24" s="234"/>
      <c r="L24" s="234"/>
      <c r="M24" s="235"/>
      <c r="N24" s="234"/>
      <c r="O24" s="235"/>
    </row>
    <row r="25" spans="1:19" ht="21.75" customHeight="1">
      <c r="A25" s="37"/>
      <c r="B25" s="37"/>
      <c r="C25" s="68"/>
      <c r="D25" s="49"/>
      <c r="E25" s="233"/>
      <c r="F25" s="34"/>
      <c r="G25" s="234"/>
      <c r="H25" s="234"/>
      <c r="I25" s="234"/>
      <c r="J25" s="234"/>
      <c r="K25" s="234"/>
      <c r="L25" s="234"/>
      <c r="M25" s="235"/>
      <c r="N25" s="234"/>
      <c r="O25" s="235"/>
      <c r="Q25" s="236"/>
      <c r="R25" s="236"/>
      <c r="S25" s="236"/>
    </row>
    <row r="26" spans="1:19" ht="21.75" customHeight="1">
      <c r="A26" s="37"/>
      <c r="B26" s="37"/>
      <c r="C26" s="68"/>
      <c r="D26" s="49"/>
      <c r="E26" s="233"/>
      <c r="F26" s="34"/>
      <c r="G26" s="234"/>
      <c r="H26" s="234"/>
      <c r="I26" s="234"/>
      <c r="J26" s="234"/>
      <c r="K26" s="234"/>
      <c r="L26" s="234"/>
      <c r="M26" s="235"/>
      <c r="N26" s="234"/>
      <c r="O26" s="235"/>
    </row>
    <row r="27" spans="1:19" ht="21.75" customHeight="1">
      <c r="B27" s="237">
        <v>3001</v>
      </c>
      <c r="C27" s="40"/>
      <c r="D27" s="135" t="s">
        <v>15</v>
      </c>
      <c r="E27" s="238"/>
      <c r="F27" s="34"/>
      <c r="G27" s="234"/>
      <c r="H27" s="234">
        <f>SUM(H7:H26)</f>
        <v>0</v>
      </c>
      <c r="I27" s="234"/>
      <c r="J27" s="234">
        <f>SUM(J7:J26)</f>
        <v>0</v>
      </c>
      <c r="K27" s="234"/>
      <c r="L27" s="234">
        <f>SUM(L7:L26)</f>
        <v>0</v>
      </c>
      <c r="M27" s="235"/>
      <c r="N27" s="234">
        <f>H27+J27+L27</f>
        <v>0</v>
      </c>
      <c r="O27" s="235"/>
    </row>
  </sheetData>
  <sheetProtection formatColumns="0" formatRows="0"/>
  <mergeCells count="9">
    <mergeCell ref="C1:O1"/>
    <mergeCell ref="C2:O2"/>
    <mergeCell ref="C3:C4"/>
    <mergeCell ref="D3:D4"/>
    <mergeCell ref="E3:E4"/>
    <mergeCell ref="F3:F4"/>
    <mergeCell ref="K3:L3"/>
    <mergeCell ref="M3:N3"/>
    <mergeCell ref="O3:O4"/>
  </mergeCells>
  <phoneticPr fontId="2" type="noConversion"/>
  <pageMargins left="0.59055118110236227" right="0.47244094488188981" top="0.59055118110236227" bottom="0.59055118110236227" header="0" footer="0"/>
  <pageSetup paperSize="9" scale="8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view="pageBreakPreview" zoomScale="80" zoomScaleSheetLayoutView="80" workbookViewId="0">
      <selection activeCell="G16" sqref="G16"/>
    </sheetView>
  </sheetViews>
  <sheetFormatPr defaultRowHeight="15"/>
  <cols>
    <col min="1" max="12" width="8.88671875" style="14"/>
    <col min="13" max="13" width="7.33203125" style="14" customWidth="1"/>
    <col min="14" max="16384" width="8.88671875" style="14"/>
  </cols>
  <sheetData>
    <row r="1" spans="1:13" ht="24.95" customHeight="1"/>
    <row r="2" spans="1:13" ht="24.95" customHeight="1"/>
    <row r="3" spans="1:13" ht="24.95" customHeight="1"/>
    <row r="4" spans="1:13" ht="24.95" customHeight="1"/>
    <row r="5" spans="1:13" s="12" customFormat="1" ht="50.1" customHeight="1">
      <c r="A5" s="332" t="s">
        <v>19</v>
      </c>
      <c r="B5" s="332"/>
      <c r="C5" s="332"/>
      <c r="D5" s="332"/>
      <c r="E5" s="332"/>
      <c r="F5" s="332"/>
      <c r="G5" s="332"/>
      <c r="H5" s="332"/>
      <c r="I5" s="332"/>
      <c r="J5" s="332"/>
      <c r="K5" s="332"/>
      <c r="L5" s="332"/>
      <c r="M5" s="332"/>
    </row>
    <row r="6" spans="1:13" ht="24.95" customHeight="1"/>
    <row r="7" spans="1:13" ht="24.95" customHeight="1"/>
    <row r="8" spans="1:13" ht="24.95" customHeight="1"/>
    <row r="9" spans="1:13" ht="24.95" customHeight="1"/>
    <row r="10" spans="1:13" ht="24.95" customHeight="1"/>
    <row r="11" spans="1:13" ht="24.95" customHeight="1"/>
    <row r="12" spans="1:13" ht="24.95" customHeight="1"/>
    <row r="13" spans="1:13" ht="24.95" customHeight="1"/>
    <row r="14" spans="1:13" ht="24.95" customHeight="1"/>
    <row r="15" spans="1:13" ht="24.95" customHeight="1"/>
    <row r="16" spans="1:13" ht="24.95" customHeight="1"/>
    <row r="17" ht="24.95" customHeight="1"/>
    <row r="18" ht="24.95" customHeight="1"/>
  </sheetData>
  <mergeCells count="1">
    <mergeCell ref="A5:M5"/>
  </mergeCells>
  <phoneticPr fontId="2" type="noConversion"/>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90" zoomScaleSheetLayoutView="90" workbookViewId="0">
      <selection activeCell="Z12" sqref="Z12"/>
    </sheetView>
  </sheetViews>
  <sheetFormatPr defaultRowHeight="24.95" customHeight="1"/>
  <cols>
    <col min="1" max="1" width="4.88671875" style="71" customWidth="1"/>
    <col min="2" max="2" width="5.77734375" style="71" customWidth="1"/>
    <col min="3" max="4" width="8.88671875" style="71"/>
    <col min="5" max="5" width="5.77734375" style="71" customWidth="1"/>
    <col min="6" max="6" width="8.88671875" style="71"/>
    <col min="7" max="7" width="4.6640625" style="71" customWidth="1"/>
    <col min="8" max="8" width="6.77734375" style="71" customWidth="1"/>
    <col min="9" max="9" width="2.44140625" style="71" customWidth="1"/>
    <col min="10" max="10" width="4" style="71" customWidth="1"/>
    <col min="11" max="11" width="4.33203125" style="71" customWidth="1"/>
    <col min="12" max="12" width="2.44140625" style="71" customWidth="1"/>
    <col min="13" max="13" width="4.33203125" style="71" customWidth="1"/>
    <col min="14" max="14" width="2.44140625" style="71" customWidth="1"/>
    <col min="15" max="15" width="4.33203125" style="71" customWidth="1"/>
    <col min="16" max="16" width="2.88671875" style="71" customWidth="1"/>
    <col min="17" max="17" width="6.21875" style="71" customWidth="1"/>
    <col min="18" max="18" width="3.44140625" style="71" customWidth="1"/>
    <col min="19" max="19" width="4.5546875" style="71" customWidth="1"/>
    <col min="20" max="20" width="4.6640625" style="71" customWidth="1"/>
    <col min="21" max="21" width="4.33203125" style="71" customWidth="1"/>
    <col min="22" max="22" width="5.77734375" style="71" customWidth="1"/>
    <col min="23" max="23" width="3.33203125" style="71" customWidth="1"/>
    <col min="24" max="16384" width="8.88671875" style="71"/>
  </cols>
  <sheetData/>
  <phoneticPr fontId="2" type="noConversion"/>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4"/>
  <sheetViews>
    <sheetView workbookViewId="0">
      <selection activeCell="B7" sqref="B7"/>
    </sheetView>
  </sheetViews>
  <sheetFormatPr defaultRowHeight="26.25" customHeight="1"/>
  <cols>
    <col min="1" max="1" width="6.33203125" style="137" customWidth="1"/>
    <col min="2" max="2" width="56.33203125" style="137" customWidth="1"/>
    <col min="3" max="3" width="9" style="140" customWidth="1"/>
    <col min="4" max="4" width="9" style="137" customWidth="1"/>
    <col min="5" max="16384" width="8.88671875" style="137"/>
  </cols>
  <sheetData>
    <row r="1" spans="1:2" ht="26.25" customHeight="1">
      <c r="A1" s="137" t="s">
        <v>78</v>
      </c>
      <c r="B1" s="137" t="s">
        <v>190</v>
      </c>
    </row>
    <row r="2" spans="1:2" ht="26.25" customHeight="1">
      <c r="B2" s="137" t="s">
        <v>147</v>
      </c>
    </row>
    <row r="3" spans="1:2" ht="26.25" customHeight="1">
      <c r="A3" s="137">
        <v>1</v>
      </c>
      <c r="B3" s="138" t="s">
        <v>184</v>
      </c>
    </row>
    <row r="4" spans="1:2" ht="26.25" customHeight="1">
      <c r="B4" s="138"/>
    </row>
    <row r="5" spans="1:2" ht="26.25" customHeight="1">
      <c r="B5" s="138"/>
    </row>
    <row r="6" spans="1:2" ht="26.25" customHeight="1">
      <c r="B6" s="138"/>
    </row>
    <row r="7" spans="1:2" ht="26.25" customHeight="1">
      <c r="B7" s="138"/>
    </row>
    <row r="8" spans="1:2" ht="26.25" customHeight="1">
      <c r="B8" s="138"/>
    </row>
    <row r="9" spans="1:2" ht="26.25" customHeight="1">
      <c r="B9" s="138"/>
    </row>
    <row r="10" spans="1:2" ht="26.25" customHeight="1">
      <c r="B10" s="138"/>
    </row>
    <row r="11" spans="1:2" ht="26.25" customHeight="1">
      <c r="B11" s="138"/>
    </row>
    <row r="12" spans="1:2" ht="26.25" customHeight="1">
      <c r="B12" s="138"/>
    </row>
    <row r="13" spans="1:2" ht="26.25" customHeight="1">
      <c r="B13" s="138"/>
    </row>
    <row r="14" spans="1:2" ht="26.25" customHeight="1">
      <c r="B14" s="138"/>
    </row>
    <row r="15" spans="1:2" ht="26.25" customHeight="1">
      <c r="B15" s="138"/>
    </row>
    <row r="16" spans="1:2" ht="26.25" customHeight="1">
      <c r="B16" s="138"/>
    </row>
    <row r="17" spans="2:3" ht="26.25" customHeight="1">
      <c r="B17" s="138"/>
    </row>
    <row r="18" spans="2:3" ht="26.25" customHeight="1">
      <c r="B18" s="138"/>
    </row>
    <row r="19" spans="2:3" ht="26.25" customHeight="1">
      <c r="B19" s="138"/>
    </row>
    <row r="20" spans="2:3" ht="26.25" customHeight="1">
      <c r="B20" s="138"/>
    </row>
    <row r="21" spans="2:3" ht="26.25" customHeight="1">
      <c r="B21" s="138"/>
      <c r="C21" s="138"/>
    </row>
    <row r="22" spans="2:3" ht="26.25" customHeight="1">
      <c r="B22" s="138"/>
      <c r="C22" s="138"/>
    </row>
    <row r="23" spans="2:3" ht="26.25" customHeight="1">
      <c r="B23" s="138"/>
      <c r="C23" s="138"/>
    </row>
    <row r="24" spans="2:3" ht="26.25" customHeight="1">
      <c r="B24" s="138"/>
      <c r="C24" s="138"/>
    </row>
    <row r="25" spans="2:3" ht="26.25" customHeight="1">
      <c r="B25" s="138"/>
      <c r="C25" s="138"/>
    </row>
    <row r="26" spans="2:3" ht="26.25" customHeight="1">
      <c r="B26" s="138"/>
      <c r="C26" s="138"/>
    </row>
    <row r="27" spans="2:3" ht="26.25" customHeight="1">
      <c r="B27" s="138"/>
      <c r="C27" s="138"/>
    </row>
    <row r="28" spans="2:3" ht="26.25" customHeight="1">
      <c r="B28" s="138"/>
      <c r="C28" s="138"/>
    </row>
    <row r="29" spans="2:3" ht="26.25" customHeight="1">
      <c r="B29" s="138"/>
      <c r="C29" s="138"/>
    </row>
    <row r="30" spans="2:3" ht="26.25" customHeight="1">
      <c r="B30" s="138"/>
      <c r="C30" s="138"/>
    </row>
    <row r="31" spans="2:3" ht="26.25" customHeight="1">
      <c r="B31" s="138"/>
      <c r="C31" s="138"/>
    </row>
    <row r="32" spans="2:3" ht="26.25" customHeight="1">
      <c r="B32" s="138"/>
      <c r="C32" s="138"/>
    </row>
    <row r="33" spans="2:3" ht="26.25" customHeight="1">
      <c r="B33" s="138"/>
      <c r="C33" s="138"/>
    </row>
    <row r="34" spans="2:3" ht="26.25" customHeight="1">
      <c r="B34" s="138"/>
      <c r="C34" s="138"/>
    </row>
    <row r="35" spans="2:3" ht="26.25" customHeight="1">
      <c r="B35" s="138"/>
      <c r="C35" s="138"/>
    </row>
    <row r="36" spans="2:3" ht="26.25" customHeight="1">
      <c r="B36" s="138"/>
      <c r="C36" s="138"/>
    </row>
    <row r="37" spans="2:3" ht="26.25" customHeight="1">
      <c r="B37" s="138"/>
      <c r="C37" s="138"/>
    </row>
    <row r="38" spans="2:3" ht="26.25" customHeight="1">
      <c r="B38" s="138"/>
      <c r="C38" s="138"/>
    </row>
    <row r="39" spans="2:3" ht="26.25" customHeight="1">
      <c r="B39" s="138"/>
      <c r="C39" s="138"/>
    </row>
    <row r="40" spans="2:3" ht="26.25" customHeight="1">
      <c r="B40" s="138"/>
      <c r="C40" s="138"/>
    </row>
    <row r="41" spans="2:3" ht="26.25" customHeight="1">
      <c r="B41" s="138"/>
      <c r="C41" s="138"/>
    </row>
    <row r="42" spans="2:3" ht="26.25" customHeight="1">
      <c r="B42" s="138"/>
      <c r="C42" s="138"/>
    </row>
    <row r="43" spans="2:3" ht="26.25" customHeight="1">
      <c r="B43" s="138"/>
      <c r="C43" s="138"/>
    </row>
    <row r="44" spans="2:3" ht="26.25" customHeight="1">
      <c r="B44" s="138"/>
      <c r="C44" s="138"/>
    </row>
    <row r="45" spans="2:3" ht="26.25" customHeight="1">
      <c r="B45" s="138"/>
      <c r="C45" s="138"/>
    </row>
    <row r="46" spans="2:3" ht="26.25" customHeight="1">
      <c r="B46" s="138"/>
      <c r="C46" s="138"/>
    </row>
    <row r="47" spans="2:3" ht="26.25" customHeight="1">
      <c r="B47" s="138"/>
      <c r="C47" s="138"/>
    </row>
    <row r="48" spans="2:3" ht="26.25" customHeight="1">
      <c r="B48" s="138"/>
      <c r="C48" s="138"/>
    </row>
    <row r="49" spans="2:3" ht="26.25" customHeight="1">
      <c r="B49" s="138"/>
      <c r="C49" s="138"/>
    </row>
    <row r="50" spans="2:3" ht="26.25" customHeight="1">
      <c r="B50" s="138"/>
      <c r="C50" s="138"/>
    </row>
    <row r="51" spans="2:3" ht="26.25" customHeight="1">
      <c r="B51" s="138"/>
      <c r="C51" s="138"/>
    </row>
    <row r="52" spans="2:3" ht="26.25" customHeight="1">
      <c r="B52" s="138"/>
      <c r="C52" s="138"/>
    </row>
    <row r="53" spans="2:3" ht="26.25" customHeight="1">
      <c r="B53" s="138"/>
      <c r="C53" s="138"/>
    </row>
    <row r="54" spans="2:3" ht="26.25" customHeight="1">
      <c r="B54" s="138"/>
      <c r="C54" s="138"/>
    </row>
    <row r="55" spans="2:3" ht="26.25" customHeight="1">
      <c r="B55" s="138"/>
      <c r="C55" s="138"/>
    </row>
    <row r="56" spans="2:3" ht="26.25" customHeight="1">
      <c r="B56" s="138"/>
      <c r="C56" s="138"/>
    </row>
    <row r="57" spans="2:3" ht="26.25" customHeight="1">
      <c r="B57" s="138"/>
      <c r="C57" s="138"/>
    </row>
    <row r="58" spans="2:3" ht="26.25" customHeight="1">
      <c r="B58" s="138"/>
      <c r="C58" s="138"/>
    </row>
    <row r="59" spans="2:3" ht="26.25" customHeight="1">
      <c r="B59" s="138"/>
      <c r="C59" s="138"/>
    </row>
    <row r="60" spans="2:3" ht="26.25" customHeight="1">
      <c r="B60" s="138"/>
      <c r="C60" s="138"/>
    </row>
    <row r="61" spans="2:3" ht="26.25" customHeight="1">
      <c r="B61" s="138"/>
      <c r="C61" s="138"/>
    </row>
    <row r="62" spans="2:3" ht="26.25" customHeight="1">
      <c r="B62" s="138"/>
      <c r="C62" s="138"/>
    </row>
    <row r="63" spans="2:3" ht="26.25" customHeight="1">
      <c r="B63" s="138"/>
      <c r="C63" s="138"/>
    </row>
    <row r="64" spans="2:3" ht="26.25" customHeight="1">
      <c r="B64" s="138"/>
      <c r="C64" s="138"/>
    </row>
    <row r="65" spans="2:3" ht="26.25" customHeight="1">
      <c r="B65" s="138"/>
      <c r="C65" s="138"/>
    </row>
    <row r="66" spans="2:3" ht="26.25" customHeight="1">
      <c r="B66" s="138"/>
      <c r="C66" s="138"/>
    </row>
    <row r="67" spans="2:3" ht="26.25" customHeight="1">
      <c r="B67" s="138"/>
      <c r="C67" s="138"/>
    </row>
    <row r="68" spans="2:3" ht="26.25" customHeight="1">
      <c r="B68" s="138"/>
      <c r="C68" s="138"/>
    </row>
    <row r="69" spans="2:3" ht="26.25" customHeight="1">
      <c r="B69" s="138"/>
      <c r="C69" s="138"/>
    </row>
    <row r="70" spans="2:3" ht="26.25" customHeight="1">
      <c r="B70" s="138"/>
      <c r="C70" s="138"/>
    </row>
    <row r="71" spans="2:3" ht="26.25" customHeight="1">
      <c r="B71" s="138"/>
      <c r="C71" s="138"/>
    </row>
    <row r="72" spans="2:3" ht="26.25" customHeight="1">
      <c r="B72" s="138"/>
      <c r="C72" s="138"/>
    </row>
    <row r="73" spans="2:3" ht="26.25" customHeight="1">
      <c r="B73" s="138"/>
      <c r="C73" s="138"/>
    </row>
    <row r="74" spans="2:3" ht="26.25" customHeight="1">
      <c r="B74" s="138"/>
      <c r="C74" s="138"/>
    </row>
    <row r="75" spans="2:3" ht="26.25" customHeight="1">
      <c r="B75" s="138"/>
      <c r="C75" s="138"/>
    </row>
    <row r="76" spans="2:3" ht="26.25" customHeight="1">
      <c r="B76" s="138"/>
      <c r="C76" s="138"/>
    </row>
    <row r="77" spans="2:3" ht="26.25" customHeight="1">
      <c r="B77" s="138"/>
      <c r="C77" s="138"/>
    </row>
    <row r="78" spans="2:3" ht="26.25" customHeight="1">
      <c r="B78" s="138"/>
      <c r="C78" s="138"/>
    </row>
    <row r="79" spans="2:3" ht="26.25" customHeight="1">
      <c r="B79" s="138"/>
      <c r="C79" s="138"/>
    </row>
    <row r="80" spans="2:3" ht="26.25" customHeight="1">
      <c r="B80" s="138"/>
      <c r="C80" s="138"/>
    </row>
    <row r="81" spans="2:3" ht="26.25" customHeight="1">
      <c r="B81" s="138"/>
      <c r="C81" s="138"/>
    </row>
    <row r="82" spans="2:3" ht="26.25" customHeight="1">
      <c r="B82" s="138"/>
      <c r="C82" s="138"/>
    </row>
    <row r="83" spans="2:3" ht="26.25" customHeight="1">
      <c r="B83" s="138"/>
      <c r="C83" s="138"/>
    </row>
    <row r="84" spans="2:3" ht="26.25" customHeight="1">
      <c r="B84" s="138"/>
      <c r="C84" s="138"/>
    </row>
    <row r="85" spans="2:3" ht="26.25" customHeight="1">
      <c r="B85" s="138"/>
      <c r="C85" s="138"/>
    </row>
    <row r="86" spans="2:3" ht="26.25" customHeight="1">
      <c r="B86" s="138"/>
      <c r="C86" s="138"/>
    </row>
    <row r="87" spans="2:3" ht="26.25" customHeight="1">
      <c r="B87" s="138"/>
      <c r="C87" s="138"/>
    </row>
    <row r="88" spans="2:3" ht="26.25" customHeight="1">
      <c r="B88" s="138"/>
      <c r="C88" s="138"/>
    </row>
    <row r="89" spans="2:3" ht="26.25" customHeight="1">
      <c r="B89" s="138"/>
      <c r="C89" s="138"/>
    </row>
    <row r="90" spans="2:3" ht="26.25" customHeight="1">
      <c r="B90" s="138"/>
      <c r="C90" s="138"/>
    </row>
    <row r="91" spans="2:3" ht="26.25" customHeight="1">
      <c r="B91" s="138"/>
      <c r="C91" s="138"/>
    </row>
    <row r="92" spans="2:3" ht="26.25" customHeight="1">
      <c r="B92" s="138"/>
      <c r="C92" s="138"/>
    </row>
    <row r="93" spans="2:3" ht="26.25" customHeight="1">
      <c r="B93" s="138"/>
      <c r="C93" s="138"/>
    </row>
    <row r="94" spans="2:3" ht="26.25" customHeight="1">
      <c r="B94" s="138"/>
      <c r="C94" s="138"/>
    </row>
    <row r="95" spans="2:3" ht="26.25" customHeight="1">
      <c r="B95" s="138"/>
      <c r="C95" s="138"/>
    </row>
    <row r="96" spans="2:3" ht="26.25" customHeight="1">
      <c r="B96" s="138"/>
      <c r="C96" s="138"/>
    </row>
    <row r="97" spans="2:3" ht="26.25" customHeight="1">
      <c r="B97" s="138"/>
      <c r="C97" s="138"/>
    </row>
    <row r="98" spans="2:3" ht="26.25" customHeight="1">
      <c r="B98" s="138"/>
      <c r="C98" s="138"/>
    </row>
    <row r="99" spans="2:3" ht="26.25" customHeight="1">
      <c r="B99" s="138"/>
      <c r="C99" s="138"/>
    </row>
    <row r="100" spans="2:3" ht="26.25" customHeight="1">
      <c r="B100" s="138"/>
      <c r="C100" s="138"/>
    </row>
    <row r="101" spans="2:3" ht="26.25" customHeight="1">
      <c r="B101" s="138"/>
      <c r="C101" s="138"/>
    </row>
    <row r="102" spans="2:3" ht="26.25" customHeight="1">
      <c r="B102" s="138"/>
      <c r="C102" s="138"/>
    </row>
    <row r="103" spans="2:3" ht="26.25" customHeight="1">
      <c r="B103" s="138"/>
      <c r="C103" s="138"/>
    </row>
    <row r="104" spans="2:3" ht="26.25" customHeight="1">
      <c r="B104" s="138"/>
      <c r="C104" s="138"/>
    </row>
    <row r="105" spans="2:3" ht="26.25" customHeight="1">
      <c r="B105" s="138"/>
      <c r="C105" s="138"/>
    </row>
    <row r="106" spans="2:3" ht="26.25" customHeight="1">
      <c r="B106" s="138"/>
      <c r="C106" s="138"/>
    </row>
    <row r="107" spans="2:3" ht="26.25" customHeight="1">
      <c r="B107" s="138"/>
      <c r="C107" s="138"/>
    </row>
    <row r="108" spans="2:3" ht="26.25" customHeight="1">
      <c r="B108" s="138"/>
      <c r="C108" s="138"/>
    </row>
    <row r="109" spans="2:3" ht="26.25" customHeight="1">
      <c r="B109" s="138"/>
      <c r="C109" s="138"/>
    </row>
    <row r="110" spans="2:3" ht="26.25" customHeight="1">
      <c r="B110" s="138"/>
      <c r="C110" s="138"/>
    </row>
    <row r="111" spans="2:3" ht="26.25" customHeight="1">
      <c r="B111" s="138"/>
      <c r="C111" s="138"/>
    </row>
    <row r="112" spans="2:3" ht="26.25" customHeight="1">
      <c r="B112" s="138"/>
      <c r="C112" s="138"/>
    </row>
    <row r="113" spans="2:3" ht="26.25" customHeight="1">
      <c r="B113" s="138"/>
      <c r="C113" s="138"/>
    </row>
    <row r="114" spans="2:3" ht="26.25" customHeight="1">
      <c r="B114" s="138"/>
      <c r="C114" s="138"/>
    </row>
    <row r="115" spans="2:3" ht="26.25" customHeight="1">
      <c r="B115" s="138"/>
      <c r="C115" s="138"/>
    </row>
    <row r="116" spans="2:3" ht="26.25" customHeight="1">
      <c r="B116" s="143"/>
      <c r="C116" s="138"/>
    </row>
    <row r="117" spans="2:3" ht="26.25" customHeight="1">
      <c r="B117" s="142"/>
      <c r="C117" s="138"/>
    </row>
    <row r="118" spans="2:3" ht="26.25" customHeight="1">
      <c r="B118" s="142"/>
    </row>
    <row r="119" spans="2:3" ht="26.25" customHeight="1">
      <c r="B119" s="142"/>
    </row>
    <row r="120" spans="2:3" ht="26.25" customHeight="1">
      <c r="B120" s="142"/>
    </row>
    <row r="121" spans="2:3" ht="26.25" customHeight="1">
      <c r="B121" s="142"/>
    </row>
    <row r="122" spans="2:3" ht="26.25" customHeight="1">
      <c r="B122" s="142"/>
    </row>
    <row r="123" spans="2:3" ht="26.25" customHeight="1">
      <c r="B123" s="142"/>
    </row>
    <row r="124" spans="2:3" ht="26.25" customHeight="1">
      <c r="B124" s="142"/>
    </row>
    <row r="125" spans="2:3" ht="26.25" customHeight="1">
      <c r="B125" s="142"/>
    </row>
    <row r="126" spans="2:3" ht="26.25" customHeight="1">
      <c r="B126" s="142"/>
    </row>
    <row r="127" spans="2:3" ht="26.25" customHeight="1">
      <c r="B127" s="142"/>
    </row>
    <row r="128" spans="2:3" ht="26.25" customHeight="1">
      <c r="B128" s="142"/>
    </row>
    <row r="129" spans="2:2" ht="26.25" customHeight="1">
      <c r="B129" s="142"/>
    </row>
    <row r="130" spans="2:2" ht="26.25" customHeight="1">
      <c r="B130" s="142"/>
    </row>
    <row r="131" spans="2:2" ht="26.25" customHeight="1">
      <c r="B131" s="142"/>
    </row>
    <row r="132" spans="2:2" ht="26.25" customHeight="1">
      <c r="B132" s="142"/>
    </row>
    <row r="133" spans="2:2" ht="26.25" customHeight="1">
      <c r="B133" s="142"/>
    </row>
    <row r="134" spans="2:2" ht="26.25" customHeight="1">
      <c r="B134" s="142"/>
    </row>
    <row r="135" spans="2:2" ht="26.25" customHeight="1">
      <c r="B135" s="142"/>
    </row>
    <row r="136" spans="2:2" ht="26.25" customHeight="1">
      <c r="B136" s="142"/>
    </row>
    <row r="137" spans="2:2" ht="26.25" customHeight="1">
      <c r="B137" s="138"/>
    </row>
    <row r="138" spans="2:2" ht="26.25" customHeight="1">
      <c r="B138" s="138"/>
    </row>
    <row r="139" spans="2:2" ht="26.25" customHeight="1">
      <c r="B139" s="138"/>
    </row>
    <row r="140" spans="2:2" ht="26.25" customHeight="1">
      <c r="B140" s="138"/>
    </row>
    <row r="141" spans="2:2" ht="26.25" customHeight="1">
      <c r="B141" s="138"/>
    </row>
    <row r="142" spans="2:2" ht="26.25" customHeight="1">
      <c r="B142" s="138"/>
    </row>
    <row r="143" spans="2:2" ht="26.25" customHeight="1">
      <c r="B143" s="138"/>
    </row>
    <row r="144" spans="2:2" ht="26.25" customHeight="1">
      <c r="B144" s="138"/>
    </row>
    <row r="145" spans="2:2" ht="26.25" customHeight="1">
      <c r="B145" s="138"/>
    </row>
    <row r="146" spans="2:2" ht="26.25" customHeight="1">
      <c r="B146" s="138"/>
    </row>
    <row r="147" spans="2:2" ht="26.25" customHeight="1">
      <c r="B147" s="138"/>
    </row>
    <row r="148" spans="2:2" ht="26.25" customHeight="1">
      <c r="B148" s="138"/>
    </row>
    <row r="149" spans="2:2" ht="26.25" customHeight="1">
      <c r="B149" s="138"/>
    </row>
    <row r="150" spans="2:2" ht="26.25" customHeight="1">
      <c r="B150" s="138"/>
    </row>
    <row r="151" spans="2:2" ht="26.25" customHeight="1">
      <c r="B151" s="138"/>
    </row>
    <row r="152" spans="2:2" ht="26.25" customHeight="1">
      <c r="B152" s="138"/>
    </row>
    <row r="153" spans="2:2" ht="26.25" customHeight="1">
      <c r="B153" s="138"/>
    </row>
    <row r="154" spans="2:2" ht="26.25" customHeight="1">
      <c r="B154" s="138"/>
    </row>
    <row r="155" spans="2:2" ht="26.25" customHeight="1">
      <c r="B155" s="138"/>
    </row>
    <row r="156" spans="2:2" ht="26.25" customHeight="1">
      <c r="B156" s="138"/>
    </row>
    <row r="157" spans="2:2" ht="26.25" customHeight="1">
      <c r="B157" s="138"/>
    </row>
    <row r="158" spans="2:2" ht="26.25" customHeight="1">
      <c r="B158" s="138"/>
    </row>
    <row r="159" spans="2:2" ht="26.25" customHeight="1">
      <c r="B159" s="138"/>
    </row>
    <row r="160" spans="2:2" ht="26.25" customHeight="1">
      <c r="B160" s="138"/>
    </row>
    <row r="161" spans="2:2" ht="26.25" customHeight="1">
      <c r="B161" s="138"/>
    </row>
    <row r="162" spans="2:2" ht="26.25" customHeight="1">
      <c r="B162" s="138"/>
    </row>
    <row r="163" spans="2:2" ht="26.25" customHeight="1">
      <c r="B163" s="138"/>
    </row>
    <row r="164" spans="2:2" ht="26.25" customHeight="1">
      <c r="B164" s="138"/>
    </row>
    <row r="165" spans="2:2" ht="26.25" customHeight="1">
      <c r="B165" s="138"/>
    </row>
    <row r="166" spans="2:2" ht="26.25" customHeight="1">
      <c r="B166" s="138"/>
    </row>
    <row r="167" spans="2:2" ht="26.25" customHeight="1">
      <c r="B167" s="138"/>
    </row>
    <row r="168" spans="2:2" ht="26.25" customHeight="1">
      <c r="B168" s="138"/>
    </row>
    <row r="169" spans="2:2" ht="26.25" customHeight="1">
      <c r="B169" s="138"/>
    </row>
    <row r="170" spans="2:2" ht="26.25" customHeight="1">
      <c r="B170" s="138"/>
    </row>
    <row r="171" spans="2:2" ht="26.25" customHeight="1">
      <c r="B171" s="138"/>
    </row>
    <row r="172" spans="2:2" ht="26.25" customHeight="1">
      <c r="B172" s="138"/>
    </row>
    <row r="173" spans="2:2" ht="26.25" customHeight="1">
      <c r="B173" s="138"/>
    </row>
    <row r="174" spans="2:2" ht="26.25" customHeight="1">
      <c r="B174" s="138"/>
    </row>
    <row r="175" spans="2:2" ht="26.25" customHeight="1">
      <c r="B175" s="138"/>
    </row>
    <row r="176" spans="2:2" ht="26.25" customHeight="1">
      <c r="B176" s="138"/>
    </row>
    <row r="177" spans="2:2" ht="26.25" customHeight="1">
      <c r="B177" s="138"/>
    </row>
    <row r="178" spans="2:2" ht="26.25" customHeight="1">
      <c r="B178" s="138"/>
    </row>
    <row r="179" spans="2:2" ht="26.25" customHeight="1">
      <c r="B179" s="138"/>
    </row>
    <row r="180" spans="2:2" ht="26.25" customHeight="1">
      <c r="B180" s="138"/>
    </row>
    <row r="181" spans="2:2" ht="26.25" customHeight="1">
      <c r="B181" s="138"/>
    </row>
    <row r="182" spans="2:2" ht="26.25" customHeight="1">
      <c r="B182" s="138"/>
    </row>
    <row r="183" spans="2:2" ht="26.25" customHeight="1">
      <c r="B183" s="138"/>
    </row>
    <row r="184" spans="2:2" ht="26.25" customHeight="1">
      <c r="B184" s="138"/>
    </row>
    <row r="185" spans="2:2" ht="26.25" customHeight="1">
      <c r="B185" s="138"/>
    </row>
    <row r="186" spans="2:2" ht="26.25" customHeight="1">
      <c r="B186" s="138"/>
    </row>
    <row r="187" spans="2:2" ht="26.25" customHeight="1">
      <c r="B187" s="138"/>
    </row>
    <row r="188" spans="2:2" ht="26.25" customHeight="1">
      <c r="B188" s="138"/>
    </row>
    <row r="189" spans="2:2" ht="26.25" customHeight="1">
      <c r="B189" s="138"/>
    </row>
    <row r="190" spans="2:2" ht="26.25" customHeight="1">
      <c r="B190" s="138"/>
    </row>
    <row r="191" spans="2:2" ht="26.25" customHeight="1">
      <c r="B191" s="138"/>
    </row>
    <row r="192" spans="2:2" ht="26.25" customHeight="1">
      <c r="B192" s="138"/>
    </row>
    <row r="193" spans="2:2" ht="26.25" customHeight="1">
      <c r="B193" s="138"/>
    </row>
    <row r="194" spans="2:2" ht="26.25" customHeight="1">
      <c r="B194" s="138"/>
    </row>
    <row r="195" spans="2:2" ht="26.25" customHeight="1">
      <c r="B195" s="138"/>
    </row>
    <row r="196" spans="2:2" ht="26.25" customHeight="1">
      <c r="B196" s="138"/>
    </row>
    <row r="197" spans="2:2" ht="26.25" customHeight="1">
      <c r="B197" s="138"/>
    </row>
    <row r="198" spans="2:2" ht="26.25" customHeight="1">
      <c r="B198" s="138"/>
    </row>
    <row r="199" spans="2:2" ht="26.25" customHeight="1">
      <c r="B199" s="138"/>
    </row>
    <row r="200" spans="2:2" ht="26.25" customHeight="1">
      <c r="B200" s="138"/>
    </row>
    <row r="201" spans="2:2" ht="26.25" customHeight="1">
      <c r="B201" s="138"/>
    </row>
    <row r="202" spans="2:2" ht="26.25" customHeight="1">
      <c r="B202" s="138"/>
    </row>
    <row r="203" spans="2:2" ht="26.25" customHeight="1">
      <c r="B203" s="138"/>
    </row>
    <row r="204" spans="2:2" ht="26.25" customHeight="1">
      <c r="B204" s="138"/>
    </row>
    <row r="205" spans="2:2" ht="26.25" customHeight="1">
      <c r="B205" s="138"/>
    </row>
    <row r="206" spans="2:2" ht="26.25" customHeight="1">
      <c r="B206" s="138"/>
    </row>
    <row r="207" spans="2:2" ht="26.25" customHeight="1">
      <c r="B207" s="138"/>
    </row>
    <row r="208" spans="2:2" ht="26.25" customHeight="1">
      <c r="B208" s="138"/>
    </row>
    <row r="209" spans="2:2" ht="26.25" customHeight="1">
      <c r="B209" s="138"/>
    </row>
    <row r="210" spans="2:2" ht="26.25" customHeight="1">
      <c r="B210" s="138"/>
    </row>
    <row r="211" spans="2:2" ht="26.25" customHeight="1">
      <c r="B211" s="138"/>
    </row>
    <row r="212" spans="2:2" ht="26.25" customHeight="1">
      <c r="B212" s="138"/>
    </row>
    <row r="213" spans="2:2" ht="26.25" customHeight="1">
      <c r="B213" s="138"/>
    </row>
    <row r="214" spans="2:2" ht="26.25" customHeight="1">
      <c r="B214" s="138"/>
    </row>
    <row r="215" spans="2:2" ht="26.25" customHeight="1">
      <c r="B215" s="138"/>
    </row>
    <row r="216" spans="2:2" ht="26.25" customHeight="1">
      <c r="B216" s="138"/>
    </row>
    <row r="217" spans="2:2" ht="26.25" customHeight="1">
      <c r="B217" s="138"/>
    </row>
    <row r="218" spans="2:2" ht="26.25" customHeight="1">
      <c r="B218" s="138"/>
    </row>
    <row r="219" spans="2:2" ht="26.25" customHeight="1">
      <c r="B219" s="138"/>
    </row>
    <row r="220" spans="2:2" ht="26.25" customHeight="1">
      <c r="B220" s="138"/>
    </row>
    <row r="221" spans="2:2" ht="26.25" customHeight="1">
      <c r="B221" s="138"/>
    </row>
    <row r="222" spans="2:2" ht="26.25" customHeight="1">
      <c r="B222" s="138"/>
    </row>
    <row r="223" spans="2:2" ht="26.25" customHeight="1">
      <c r="B223" s="138"/>
    </row>
    <row r="224" spans="2:2" ht="26.25" customHeight="1">
      <c r="B224" s="138"/>
    </row>
    <row r="225" spans="2:2" ht="26.25" customHeight="1">
      <c r="B225" s="138"/>
    </row>
    <row r="226" spans="2:2" ht="26.25" customHeight="1">
      <c r="B226" s="138"/>
    </row>
    <row r="227" spans="2:2" ht="26.25" customHeight="1">
      <c r="B227" s="138"/>
    </row>
    <row r="228" spans="2:2" ht="26.25" customHeight="1">
      <c r="B228" s="138"/>
    </row>
    <row r="229" spans="2:2" ht="26.25" customHeight="1">
      <c r="B229" s="138"/>
    </row>
    <row r="230" spans="2:2" ht="26.25" customHeight="1">
      <c r="B230" s="138"/>
    </row>
    <row r="231" spans="2:2" ht="26.25" customHeight="1">
      <c r="B231" s="138"/>
    </row>
    <row r="232" spans="2:2" ht="26.25" customHeight="1">
      <c r="B232" s="138"/>
    </row>
    <row r="233" spans="2:2" ht="26.25" customHeight="1">
      <c r="B233" s="138"/>
    </row>
    <row r="234" spans="2:2" ht="26.25" customHeight="1">
      <c r="B234" s="138"/>
    </row>
    <row r="235" spans="2:2" ht="26.25" customHeight="1">
      <c r="B235" s="138"/>
    </row>
    <row r="236" spans="2:2" ht="26.25" customHeight="1">
      <c r="B236" s="138"/>
    </row>
    <row r="237" spans="2:2" ht="26.25" customHeight="1">
      <c r="B237" s="138"/>
    </row>
    <row r="238" spans="2:2" ht="26.25" customHeight="1">
      <c r="B238" s="138"/>
    </row>
    <row r="239" spans="2:2" ht="26.25" customHeight="1">
      <c r="B239" s="138"/>
    </row>
    <row r="240" spans="2:2" ht="26.25" customHeight="1">
      <c r="B240" s="138"/>
    </row>
    <row r="241" spans="2:2" ht="26.25" customHeight="1">
      <c r="B241" s="138"/>
    </row>
    <row r="242" spans="2:2" ht="26.25" customHeight="1">
      <c r="B242" s="138"/>
    </row>
    <row r="243" spans="2:2" ht="26.25" customHeight="1">
      <c r="B243" s="138"/>
    </row>
    <row r="244" spans="2:2" ht="26.25" customHeight="1">
      <c r="B244" s="138"/>
    </row>
    <row r="245" spans="2:2" ht="26.25" customHeight="1">
      <c r="B245" s="138"/>
    </row>
    <row r="246" spans="2:2" ht="26.25" customHeight="1">
      <c r="B246" s="138"/>
    </row>
    <row r="247" spans="2:2" ht="26.25" customHeight="1">
      <c r="B247" s="138"/>
    </row>
    <row r="248" spans="2:2" ht="26.25" customHeight="1">
      <c r="B248" s="138"/>
    </row>
    <row r="249" spans="2:2" ht="26.25" customHeight="1">
      <c r="B249" s="138"/>
    </row>
    <row r="250" spans="2:2" ht="26.25" customHeight="1">
      <c r="B250" s="138"/>
    </row>
    <row r="251" spans="2:2" ht="26.25" customHeight="1">
      <c r="B251" s="138"/>
    </row>
    <row r="252" spans="2:2" ht="26.25" customHeight="1">
      <c r="B252" s="138"/>
    </row>
    <row r="253" spans="2:2" ht="26.25" customHeight="1">
      <c r="B253" s="138"/>
    </row>
    <row r="254" spans="2:2" ht="26.25" customHeight="1">
      <c r="B254" s="138"/>
    </row>
    <row r="255" spans="2:2" ht="26.25" customHeight="1">
      <c r="B255" s="138"/>
    </row>
    <row r="256" spans="2:2" ht="26.25" customHeight="1">
      <c r="B256" s="138"/>
    </row>
    <row r="257" spans="2:2" ht="26.25" customHeight="1">
      <c r="B257" s="138"/>
    </row>
    <row r="258" spans="2:2" ht="26.25" customHeight="1">
      <c r="B258" s="138"/>
    </row>
    <row r="259" spans="2:2" ht="26.25" customHeight="1">
      <c r="B259" s="138"/>
    </row>
    <row r="260" spans="2:2" ht="26.25" customHeight="1">
      <c r="B260" s="138"/>
    </row>
    <row r="261" spans="2:2" ht="26.25" customHeight="1">
      <c r="B261" s="138"/>
    </row>
    <row r="262" spans="2:2" ht="26.25" customHeight="1">
      <c r="B262" s="138"/>
    </row>
    <row r="263" spans="2:2" ht="26.25" customHeight="1">
      <c r="B263" s="138"/>
    </row>
    <row r="264" spans="2:2" ht="26.25" customHeight="1">
      <c r="B264" s="138"/>
    </row>
    <row r="265" spans="2:2" ht="26.25" customHeight="1">
      <c r="B265" s="138"/>
    </row>
    <row r="266" spans="2:2" ht="26.25" customHeight="1">
      <c r="B266" s="138"/>
    </row>
    <row r="267" spans="2:2" ht="26.25" customHeight="1">
      <c r="B267" s="138"/>
    </row>
    <row r="268" spans="2:2" ht="26.25" customHeight="1">
      <c r="B268" s="138"/>
    </row>
    <row r="269" spans="2:2" ht="26.25" customHeight="1">
      <c r="B269" s="138"/>
    </row>
    <row r="270" spans="2:2" ht="26.25" customHeight="1">
      <c r="B270" s="138"/>
    </row>
    <row r="271" spans="2:2" ht="26.25" customHeight="1">
      <c r="B271" s="138"/>
    </row>
    <row r="272" spans="2:2" ht="26.25" customHeight="1">
      <c r="B272" s="138"/>
    </row>
    <row r="273" spans="2:2" ht="26.25" customHeight="1">
      <c r="B273" s="138"/>
    </row>
    <row r="274" spans="2:2" ht="26.25" customHeight="1">
      <c r="B274" s="138"/>
    </row>
    <row r="275" spans="2:2" ht="26.25" customHeight="1">
      <c r="B275" s="138"/>
    </row>
    <row r="276" spans="2:2" ht="26.25" customHeight="1">
      <c r="B276" s="138"/>
    </row>
    <row r="277" spans="2:2" ht="26.25" customHeight="1">
      <c r="B277" s="138"/>
    </row>
    <row r="278" spans="2:2" ht="26.25" customHeight="1">
      <c r="B278" s="138"/>
    </row>
    <row r="279" spans="2:2" ht="26.25" customHeight="1">
      <c r="B279" s="138"/>
    </row>
    <row r="280" spans="2:2" ht="26.25" customHeight="1">
      <c r="B280" s="138"/>
    </row>
    <row r="281" spans="2:2" ht="26.25" customHeight="1">
      <c r="B281" s="138"/>
    </row>
    <row r="282" spans="2:2" ht="26.25" customHeight="1">
      <c r="B282" s="138"/>
    </row>
    <row r="283" spans="2:2" ht="26.25" customHeight="1">
      <c r="B283" s="138"/>
    </row>
    <row r="284" spans="2:2" ht="26.25" customHeight="1">
      <c r="B284" s="138"/>
    </row>
    <row r="285" spans="2:2" ht="26.25" customHeight="1">
      <c r="B285" s="138"/>
    </row>
    <row r="286" spans="2:2" ht="26.25" customHeight="1">
      <c r="B286" s="138"/>
    </row>
    <row r="287" spans="2:2" ht="26.25" customHeight="1">
      <c r="B287" s="138"/>
    </row>
    <row r="288" spans="2:2" ht="26.25" customHeight="1">
      <c r="B288" s="138"/>
    </row>
    <row r="289" spans="2:2" ht="26.25" customHeight="1">
      <c r="B289" s="138"/>
    </row>
    <row r="290" spans="2:2" ht="26.25" customHeight="1">
      <c r="B290" s="138"/>
    </row>
    <row r="291" spans="2:2" ht="26.25" customHeight="1">
      <c r="B291" s="138"/>
    </row>
    <row r="292" spans="2:2" ht="26.25" customHeight="1">
      <c r="B292" s="138"/>
    </row>
    <row r="293" spans="2:2" ht="26.25" customHeight="1">
      <c r="B293" s="138"/>
    </row>
    <row r="294" spans="2:2" ht="26.25" customHeight="1">
      <c r="B294" s="138"/>
    </row>
    <row r="295" spans="2:2" ht="26.25" customHeight="1">
      <c r="B295" s="138"/>
    </row>
    <row r="296" spans="2:2" ht="26.25" customHeight="1">
      <c r="B296" s="138"/>
    </row>
    <row r="297" spans="2:2" ht="26.25" customHeight="1">
      <c r="B297" s="138"/>
    </row>
    <row r="298" spans="2:2" ht="26.25" customHeight="1">
      <c r="B298" s="138"/>
    </row>
    <row r="299" spans="2:2" ht="26.25" customHeight="1">
      <c r="B299" s="138"/>
    </row>
    <row r="300" spans="2:2" ht="26.25" customHeight="1">
      <c r="B300" s="138"/>
    </row>
    <row r="301" spans="2:2" ht="26.25" customHeight="1">
      <c r="B301" s="138"/>
    </row>
    <row r="302" spans="2:2" ht="26.25" customHeight="1">
      <c r="B302" s="138"/>
    </row>
    <row r="303" spans="2:2" ht="26.25" customHeight="1">
      <c r="B303" s="138"/>
    </row>
    <row r="304" spans="2:2" ht="26.25" customHeight="1">
      <c r="B304" s="138"/>
    </row>
    <row r="305" spans="2:2" ht="26.25" customHeight="1">
      <c r="B305" s="138"/>
    </row>
    <row r="306" spans="2:2" ht="26.25" customHeight="1">
      <c r="B306" s="138"/>
    </row>
    <row r="307" spans="2:2" ht="26.25" customHeight="1">
      <c r="B307" s="138"/>
    </row>
    <row r="308" spans="2:2" ht="26.25" customHeight="1">
      <c r="B308" s="138"/>
    </row>
    <row r="309" spans="2:2" ht="26.25" customHeight="1">
      <c r="B309" s="138"/>
    </row>
    <row r="310" spans="2:2" ht="26.25" customHeight="1">
      <c r="B310" s="138"/>
    </row>
    <row r="311" spans="2:2" ht="26.25" customHeight="1">
      <c r="B311" s="138"/>
    </row>
    <row r="312" spans="2:2" ht="26.25" customHeight="1">
      <c r="B312" s="138"/>
    </row>
    <row r="313" spans="2:2" ht="26.25" customHeight="1">
      <c r="B313" s="138"/>
    </row>
    <row r="314" spans="2:2" ht="26.25" customHeight="1">
      <c r="B314" s="138"/>
    </row>
    <row r="315" spans="2:2" ht="26.25" customHeight="1">
      <c r="B315" s="138"/>
    </row>
    <row r="316" spans="2:2" ht="26.25" customHeight="1">
      <c r="B316" s="138"/>
    </row>
    <row r="317" spans="2:2" ht="26.25" customHeight="1">
      <c r="B317" s="138"/>
    </row>
    <row r="318" spans="2:2" ht="26.25" customHeight="1">
      <c r="B318" s="138"/>
    </row>
    <row r="319" spans="2:2" ht="26.25" customHeight="1">
      <c r="B319" s="138"/>
    </row>
    <row r="320" spans="2:2" ht="26.25" customHeight="1">
      <c r="B320" s="138"/>
    </row>
    <row r="321" spans="2:2" ht="26.25" customHeight="1">
      <c r="B321" s="138"/>
    </row>
    <row r="322" spans="2:2" ht="26.25" customHeight="1">
      <c r="B322" s="138"/>
    </row>
    <row r="323" spans="2:2" ht="26.25" customHeight="1">
      <c r="B323" s="138"/>
    </row>
    <row r="324" spans="2:2" ht="26.25" customHeight="1">
      <c r="B324" s="138"/>
    </row>
    <row r="325" spans="2:2" ht="26.25" customHeight="1">
      <c r="B325" s="138"/>
    </row>
    <row r="326" spans="2:2" ht="26.25" customHeight="1">
      <c r="B326" s="138"/>
    </row>
    <row r="327" spans="2:2" ht="26.25" customHeight="1">
      <c r="B327" s="138"/>
    </row>
    <row r="328" spans="2:2" ht="26.25" customHeight="1">
      <c r="B328" s="138"/>
    </row>
    <row r="329" spans="2:2" ht="26.25" customHeight="1">
      <c r="B329" s="138"/>
    </row>
    <row r="330" spans="2:2" ht="26.25" customHeight="1">
      <c r="B330" s="138"/>
    </row>
    <row r="331" spans="2:2" ht="26.25" customHeight="1">
      <c r="B331" s="138"/>
    </row>
    <row r="332" spans="2:2" ht="26.25" customHeight="1">
      <c r="B332" s="138"/>
    </row>
    <row r="333" spans="2:2" ht="26.25" customHeight="1">
      <c r="B333" s="138"/>
    </row>
    <row r="334" spans="2:2" ht="26.25" customHeight="1">
      <c r="B334" s="138"/>
    </row>
    <row r="335" spans="2:2" ht="26.25" customHeight="1">
      <c r="B335" s="138"/>
    </row>
    <row r="336" spans="2:2" ht="26.25" customHeight="1">
      <c r="B336" s="138"/>
    </row>
    <row r="337" spans="2:2" ht="26.25" customHeight="1">
      <c r="B337" s="138"/>
    </row>
    <row r="338" spans="2:2" ht="26.25" customHeight="1">
      <c r="B338" s="138"/>
    </row>
    <row r="339" spans="2:2" ht="26.25" customHeight="1">
      <c r="B339" s="138"/>
    </row>
    <row r="340" spans="2:2" ht="26.25" customHeight="1">
      <c r="B340" s="138"/>
    </row>
    <row r="341" spans="2:2" ht="26.25" customHeight="1">
      <c r="B341" s="138"/>
    </row>
    <row r="342" spans="2:2" ht="26.25" customHeight="1">
      <c r="B342" s="138"/>
    </row>
    <row r="343" spans="2:2" ht="26.25" customHeight="1">
      <c r="B343" s="138"/>
    </row>
    <row r="344" spans="2:2" ht="26.25" customHeight="1">
      <c r="B344" s="138"/>
    </row>
    <row r="345" spans="2:2" ht="26.25" customHeight="1">
      <c r="B345" s="138"/>
    </row>
    <row r="346" spans="2:2" ht="26.25" customHeight="1">
      <c r="B346" s="138"/>
    </row>
    <row r="347" spans="2:2" ht="26.25" customHeight="1">
      <c r="B347" s="138"/>
    </row>
    <row r="348" spans="2:2" ht="26.25" customHeight="1">
      <c r="B348" s="138"/>
    </row>
    <row r="349" spans="2:2" ht="26.25" customHeight="1">
      <c r="B349" s="138"/>
    </row>
    <row r="350" spans="2:2" ht="26.25" customHeight="1">
      <c r="B350" s="138"/>
    </row>
    <row r="351" spans="2:2" ht="26.25" customHeight="1">
      <c r="B351" s="138"/>
    </row>
    <row r="352" spans="2:2" ht="26.25" customHeight="1">
      <c r="B352" s="138"/>
    </row>
    <row r="353" spans="2:3" ht="26.25" customHeight="1">
      <c r="B353" s="138"/>
    </row>
    <row r="354" spans="2:3" ht="26.25" customHeight="1">
      <c r="B354" s="138"/>
    </row>
    <row r="355" spans="2:3" ht="26.25" customHeight="1">
      <c r="B355" s="138"/>
    </row>
    <row r="356" spans="2:3" ht="26.25" customHeight="1">
      <c r="B356" s="138"/>
    </row>
    <row r="357" spans="2:3" ht="26.25" customHeight="1">
      <c r="B357" s="138"/>
    </row>
    <row r="358" spans="2:3" ht="26.25" customHeight="1">
      <c r="B358" s="138"/>
    </row>
    <row r="359" spans="2:3" ht="26.25" customHeight="1">
      <c r="B359" s="138"/>
    </row>
    <row r="360" spans="2:3" ht="26.25" customHeight="1">
      <c r="B360" s="138"/>
    </row>
    <row r="361" spans="2:3" ht="26.25" customHeight="1">
      <c r="B361" s="138"/>
    </row>
    <row r="362" spans="2:3" ht="26.25" customHeight="1">
      <c r="B362" s="138"/>
    </row>
    <row r="363" spans="2:3" ht="26.25" customHeight="1">
      <c r="B363" s="138"/>
    </row>
    <row r="364" spans="2:3" ht="26.25" customHeight="1">
      <c r="B364" s="138"/>
    </row>
    <row r="365" spans="2:3" ht="26.25" customHeight="1">
      <c r="B365" s="138"/>
    </row>
    <row r="366" spans="2:3" s="139" customFormat="1" ht="26.25" customHeight="1">
      <c r="B366" s="144"/>
      <c r="C366" s="141"/>
    </row>
    <row r="367" spans="2:3" ht="26.25" customHeight="1">
      <c r="B367" s="138"/>
    </row>
    <row r="368" spans="2:3" ht="26.25" customHeight="1">
      <c r="B368" s="138"/>
    </row>
    <row r="369" spans="2:2" ht="26.25" customHeight="1">
      <c r="B369" s="138"/>
    </row>
    <row r="370" spans="2:2" ht="26.25" customHeight="1">
      <c r="B370" s="138"/>
    </row>
    <row r="371" spans="2:2" ht="26.25" customHeight="1">
      <c r="B371" s="138"/>
    </row>
    <row r="372" spans="2:2" ht="26.25" customHeight="1">
      <c r="B372" s="138"/>
    </row>
    <row r="373" spans="2:2" ht="26.25" customHeight="1">
      <c r="B373" s="138"/>
    </row>
    <row r="374" spans="2:2" ht="26.25" customHeight="1">
      <c r="B374" s="138"/>
    </row>
    <row r="375" spans="2:2" ht="26.25" customHeight="1">
      <c r="B375" s="138"/>
    </row>
    <row r="376" spans="2:2" ht="26.25" customHeight="1">
      <c r="B376" s="138"/>
    </row>
    <row r="377" spans="2:2" ht="26.25" customHeight="1">
      <c r="B377" s="138"/>
    </row>
    <row r="378" spans="2:2" ht="26.25" customHeight="1">
      <c r="B378" s="138"/>
    </row>
    <row r="379" spans="2:2" ht="26.25" customHeight="1">
      <c r="B379" s="138"/>
    </row>
    <row r="380" spans="2:2" ht="26.25" customHeight="1">
      <c r="B380" s="138"/>
    </row>
    <row r="381" spans="2:2" ht="26.25" customHeight="1">
      <c r="B381" s="138"/>
    </row>
    <row r="382" spans="2:2" ht="26.25" customHeight="1">
      <c r="B382" s="138"/>
    </row>
    <row r="383" spans="2:2" ht="26.25" customHeight="1">
      <c r="B383" s="138"/>
    </row>
    <row r="384" spans="2:2" ht="26.25" customHeight="1">
      <c r="B384" s="138"/>
    </row>
    <row r="385" spans="2:2" ht="26.25" customHeight="1">
      <c r="B385" s="138"/>
    </row>
    <row r="386" spans="2:2" ht="26.25" customHeight="1">
      <c r="B386" s="138"/>
    </row>
    <row r="387" spans="2:2" ht="26.25" customHeight="1">
      <c r="B387" s="138"/>
    </row>
    <row r="388" spans="2:2" ht="26.25" customHeight="1">
      <c r="B388" s="138"/>
    </row>
    <row r="389" spans="2:2" ht="26.25" customHeight="1">
      <c r="B389" s="138"/>
    </row>
    <row r="390" spans="2:2" ht="26.25" customHeight="1">
      <c r="B390" s="138"/>
    </row>
    <row r="391" spans="2:2" ht="26.25" customHeight="1">
      <c r="B391" s="138"/>
    </row>
    <row r="392" spans="2:2" ht="26.25" customHeight="1">
      <c r="B392" s="138"/>
    </row>
    <row r="393" spans="2:2" ht="26.25" customHeight="1">
      <c r="B393" s="138"/>
    </row>
    <row r="394" spans="2:2" ht="26.25" customHeight="1">
      <c r="B394" s="138"/>
    </row>
    <row r="395" spans="2:2" ht="26.25" customHeight="1">
      <c r="B395" s="138"/>
    </row>
    <row r="396" spans="2:2" ht="26.25" customHeight="1">
      <c r="B396" s="138"/>
    </row>
    <row r="408" ht="13.5"/>
    <row r="556" spans="2:2" ht="26.25" customHeight="1">
      <c r="B556" s="75"/>
    </row>
    <row r="557" spans="2:2" ht="26.25" customHeight="1">
      <c r="B557" s="75"/>
    </row>
    <row r="558" spans="2:2" ht="26.25" customHeight="1">
      <c r="B558" s="75"/>
    </row>
    <row r="559" spans="2:2" ht="26.25" customHeight="1">
      <c r="B559" s="75"/>
    </row>
    <row r="560" spans="2:2" ht="26.25" customHeight="1">
      <c r="B560" s="75"/>
    </row>
    <row r="561" spans="2:2" ht="26.25" customHeight="1">
      <c r="B561" s="75"/>
    </row>
    <row r="562" spans="2:2" ht="26.25" customHeight="1">
      <c r="B562" s="75"/>
    </row>
    <row r="563" spans="2:2" ht="26.25" customHeight="1">
      <c r="B563" s="75"/>
    </row>
    <row r="564" spans="2:2" ht="26.25" customHeight="1">
      <c r="B564" s="75"/>
    </row>
  </sheetData>
  <phoneticPr fontId="2"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7"/>
  <sheetViews>
    <sheetView showZeros="0" view="pageBreakPreview" zoomScale="90" zoomScaleSheetLayoutView="90" workbookViewId="0">
      <selection activeCell="D18" sqref="D18"/>
    </sheetView>
  </sheetViews>
  <sheetFormatPr defaultRowHeight="20.100000000000001" customHeight="1"/>
  <cols>
    <col min="1" max="1" width="8.88671875" style="4"/>
    <col min="2" max="2" width="11.5546875" style="6" customWidth="1"/>
    <col min="3" max="3" width="13.77734375" style="4" customWidth="1"/>
    <col min="4" max="4" width="23.77734375" style="4" customWidth="1"/>
    <col min="5" max="5" width="5" style="7" customWidth="1"/>
    <col min="6" max="6" width="4.88671875" style="8" customWidth="1"/>
    <col min="7" max="7" width="8.77734375" style="38" customWidth="1"/>
    <col min="8" max="8" width="12.33203125" style="38" customWidth="1"/>
    <col min="9" max="9" width="8.77734375" style="38" customWidth="1"/>
    <col min="10" max="10" width="12.33203125" style="38" customWidth="1"/>
    <col min="11" max="11" width="8.77734375" style="38" customWidth="1"/>
    <col min="12" max="12" width="12.33203125" style="38" customWidth="1"/>
    <col min="13" max="13" width="8.77734375" style="38" customWidth="1"/>
    <col min="14" max="14" width="12.33203125" style="38" customWidth="1"/>
    <col min="15" max="15" width="8.5546875" style="38" customWidth="1"/>
    <col min="16" max="16" width="8.88671875" style="4"/>
    <col min="17" max="17" width="20" style="4" customWidth="1"/>
    <col min="18" max="18" width="8.88671875" style="4"/>
    <col min="19" max="19" width="11.6640625" style="4" bestFit="1" customWidth="1"/>
    <col min="20" max="16384" width="8.88671875" style="4"/>
  </cols>
  <sheetData>
    <row r="1" spans="2:15" ht="30.75" customHeight="1">
      <c r="C1" s="353" t="s">
        <v>98</v>
      </c>
      <c r="D1" s="353"/>
      <c r="E1" s="353"/>
      <c r="F1" s="353"/>
      <c r="G1" s="353"/>
      <c r="H1" s="353"/>
      <c r="I1" s="353"/>
      <c r="J1" s="353"/>
      <c r="K1" s="353"/>
      <c r="L1" s="353"/>
      <c r="M1" s="353"/>
      <c r="N1" s="353"/>
      <c r="O1" s="353"/>
    </row>
    <row r="2" spans="2:15" ht="27" customHeight="1">
      <c r="C2" s="354" t="str">
        <f>"건명 : "&amp;설치장소!$B$1</f>
        <v>건명 : 관문실내체육관 노후조명 개선공사</v>
      </c>
      <c r="D2" s="354"/>
      <c r="E2" s="354"/>
      <c r="F2" s="354"/>
      <c r="G2" s="354"/>
      <c r="H2" s="354"/>
      <c r="I2" s="354"/>
      <c r="J2" s="354"/>
      <c r="K2" s="354"/>
      <c r="L2" s="354"/>
      <c r="M2" s="354"/>
      <c r="N2" s="354"/>
      <c r="O2" s="354"/>
    </row>
    <row r="3" spans="2:15" s="1" customFormat="1" ht="21.95" customHeight="1">
      <c r="B3" s="18"/>
      <c r="C3" s="359" t="s">
        <v>0</v>
      </c>
      <c r="D3" s="359" t="s">
        <v>1</v>
      </c>
      <c r="E3" s="359" t="s">
        <v>2</v>
      </c>
      <c r="F3" s="361" t="s">
        <v>3</v>
      </c>
      <c r="G3" s="19" t="s">
        <v>6</v>
      </c>
      <c r="H3" s="19"/>
      <c r="I3" s="19" t="s">
        <v>5</v>
      </c>
      <c r="J3" s="19"/>
      <c r="K3" s="355" t="s">
        <v>7</v>
      </c>
      <c r="L3" s="355"/>
      <c r="M3" s="356" t="s">
        <v>4</v>
      </c>
      <c r="N3" s="356"/>
      <c r="O3" s="357" t="s">
        <v>41</v>
      </c>
    </row>
    <row r="4" spans="2:15" s="1" customFormat="1" ht="21.95" customHeight="1">
      <c r="B4" s="21" t="s">
        <v>11</v>
      </c>
      <c r="C4" s="360"/>
      <c r="D4" s="360"/>
      <c r="E4" s="360"/>
      <c r="F4" s="362"/>
      <c r="G4" s="20" t="s">
        <v>9</v>
      </c>
      <c r="H4" s="20" t="s">
        <v>10</v>
      </c>
      <c r="I4" s="20" t="s">
        <v>9</v>
      </c>
      <c r="J4" s="20" t="s">
        <v>10</v>
      </c>
      <c r="K4" s="20" t="s">
        <v>9</v>
      </c>
      <c r="L4" s="20" t="s">
        <v>10</v>
      </c>
      <c r="M4" s="20" t="s">
        <v>9</v>
      </c>
      <c r="N4" s="20" t="s">
        <v>10</v>
      </c>
      <c r="O4" s="358"/>
    </row>
    <row r="5" spans="2:15" s="9" customFormat="1" ht="21.75" customHeight="1">
      <c r="B5" s="22">
        <v>1002</v>
      </c>
      <c r="C5" s="23" t="s">
        <v>90</v>
      </c>
      <c r="D5" s="24"/>
      <c r="E5" s="25"/>
      <c r="F5" s="24"/>
      <c r="G5" s="26"/>
      <c r="H5" s="26"/>
      <c r="I5" s="26"/>
      <c r="J5" s="26"/>
      <c r="K5" s="26"/>
      <c r="L5" s="26"/>
      <c r="M5" s="27"/>
      <c r="N5" s="26">
        <f>H5+J5+L5</f>
        <v>0</v>
      </c>
      <c r="O5" s="27"/>
    </row>
    <row r="6" spans="2:15" ht="21.75" customHeight="1">
      <c r="B6" s="18" t="e">
        <f>#REF!</f>
        <v>#REF!</v>
      </c>
      <c r="C6" s="33" t="e">
        <f>VLOOKUP($B6,일위1,4,FALSE)</f>
        <v>#REF!</v>
      </c>
      <c r="D6" s="33" t="e">
        <f>VLOOKUP($B6,일위1,5,FALSE)</f>
        <v>#REF!</v>
      </c>
      <c r="E6" s="2" t="e">
        <f>#REF!</f>
        <v>#REF!</v>
      </c>
      <c r="F6" s="34" t="e">
        <f>VLOOKUP($B6,일위1,7,FALSE)</f>
        <v>#REF!</v>
      </c>
      <c r="G6" s="35" t="e">
        <f>VLOOKUP($B6,일위1,9,FALSE)</f>
        <v>#REF!</v>
      </c>
      <c r="H6" s="35" t="e">
        <f>INT($E6*G6)</f>
        <v>#REF!</v>
      </c>
      <c r="I6" s="35" t="e">
        <f>VLOOKUP($B6,일위1,11,FALSE)</f>
        <v>#REF!</v>
      </c>
      <c r="J6" s="35" t="e">
        <f>INT($E6*I6)</f>
        <v>#REF!</v>
      </c>
      <c r="K6" s="35" t="e">
        <f>VLOOKUP($B6,일위1,13,FALSE)</f>
        <v>#REF!</v>
      </c>
      <c r="L6" s="35" t="e">
        <f>INT($E6*K6)</f>
        <v>#REF!</v>
      </c>
      <c r="M6" s="36" t="e">
        <f>N6/E6</f>
        <v>#REF!</v>
      </c>
      <c r="N6" s="35" t="e">
        <f>INT(H6+J6+L6)</f>
        <v>#REF!</v>
      </c>
      <c r="O6" s="36" t="e">
        <f>VLOOKUP($B6,일위1,3,FALSE)</f>
        <v>#REF!</v>
      </c>
    </row>
    <row r="7" spans="2:15" ht="21.75" customHeight="1">
      <c r="B7" s="18" t="e">
        <f>#REF!</f>
        <v>#REF!</v>
      </c>
      <c r="C7" s="33" t="e">
        <f>VLOOKUP($B7,일위1,4,FALSE)</f>
        <v>#REF!</v>
      </c>
      <c r="D7" s="33" t="e">
        <f>VLOOKUP($B7,일위1,5,FALSE)</f>
        <v>#REF!</v>
      </c>
      <c r="E7" s="2" t="e">
        <f>#REF!</f>
        <v>#REF!</v>
      </c>
      <c r="F7" s="34" t="e">
        <f>VLOOKUP($B7,일위1,7,FALSE)</f>
        <v>#REF!</v>
      </c>
      <c r="G7" s="35" t="e">
        <f>VLOOKUP($B7,일위1,9,FALSE)</f>
        <v>#REF!</v>
      </c>
      <c r="H7" s="35" t="e">
        <f>INT($E7*G7)</f>
        <v>#REF!</v>
      </c>
      <c r="I7" s="35" t="e">
        <f>VLOOKUP($B7,일위1,11,FALSE)</f>
        <v>#REF!</v>
      </c>
      <c r="J7" s="35" t="e">
        <f>INT($E7*I7)</f>
        <v>#REF!</v>
      </c>
      <c r="K7" s="35" t="e">
        <f>VLOOKUP($B7,일위1,13,FALSE)</f>
        <v>#REF!</v>
      </c>
      <c r="L7" s="35" t="e">
        <f>INT($E7*K7)</f>
        <v>#REF!</v>
      </c>
      <c r="M7" s="36" t="e">
        <f>N7/E7</f>
        <v>#REF!</v>
      </c>
      <c r="N7" s="35" t="e">
        <f>INT(H7+J7+L7)</f>
        <v>#REF!</v>
      </c>
      <c r="O7" s="36" t="e">
        <f>VLOOKUP($B7,일위1,3,FALSE)</f>
        <v>#REF!</v>
      </c>
    </row>
    <row r="8" spans="2:15" ht="21.75" customHeight="1">
      <c r="B8" s="18" t="e">
        <f>#REF!</f>
        <v>#REF!</v>
      </c>
      <c r="C8" s="33" t="e">
        <f>VLOOKUP($B8,일위1,4,FALSE)</f>
        <v>#REF!</v>
      </c>
      <c r="D8" s="33" t="e">
        <f>VLOOKUP($B8,일위1,5,FALSE)</f>
        <v>#REF!</v>
      </c>
      <c r="E8" s="2" t="e">
        <f>#REF!</f>
        <v>#REF!</v>
      </c>
      <c r="F8" s="34" t="e">
        <f>VLOOKUP($B8,일위1,7,FALSE)</f>
        <v>#REF!</v>
      </c>
      <c r="G8" s="35" t="e">
        <f>VLOOKUP($B8,일위1,9,FALSE)</f>
        <v>#REF!</v>
      </c>
      <c r="H8" s="35" t="e">
        <f>INT($E8*G8)</f>
        <v>#REF!</v>
      </c>
      <c r="I8" s="35" t="e">
        <f>VLOOKUP($B8,일위1,11,FALSE)</f>
        <v>#REF!</v>
      </c>
      <c r="J8" s="35" t="e">
        <f>INT($E8*I8)</f>
        <v>#REF!</v>
      </c>
      <c r="K8" s="35" t="e">
        <f>VLOOKUP($B8,일위1,13,FALSE)</f>
        <v>#REF!</v>
      </c>
      <c r="L8" s="35" t="e">
        <f>INT($E8*K8)</f>
        <v>#REF!</v>
      </c>
      <c r="M8" s="36" t="e">
        <f>N8/E8</f>
        <v>#REF!</v>
      </c>
      <c r="N8" s="35" t="e">
        <f>INT(H8+J8+L8)</f>
        <v>#REF!</v>
      </c>
      <c r="O8" s="36" t="e">
        <f>VLOOKUP($B8,일위1,3,FALSE)</f>
        <v>#REF!</v>
      </c>
    </row>
    <row r="9" spans="2:15" ht="21.75" customHeight="1">
      <c r="B9" s="37" t="e">
        <f>CONCATENATE(C9,D9)</f>
        <v>#REF!</v>
      </c>
      <c r="C9" s="42" t="e">
        <f>#REF!</f>
        <v>#REF!</v>
      </c>
      <c r="D9" s="40" t="e">
        <f>#REF!</f>
        <v>#REF!</v>
      </c>
      <c r="E9" s="2" t="e">
        <f>#REF!</f>
        <v>#REF!</v>
      </c>
      <c r="F9" s="34" t="s">
        <v>18</v>
      </c>
      <c r="G9" s="35" t="e">
        <f>VLOOKUP($B9,단가,2,FALSE)</f>
        <v>#REF!</v>
      </c>
      <c r="H9" s="35" t="e">
        <f>INT($E9*G9)</f>
        <v>#REF!</v>
      </c>
      <c r="I9" s="35"/>
      <c r="J9" s="35" t="e">
        <f>INT($E9*I9)</f>
        <v>#REF!</v>
      </c>
      <c r="K9" s="35"/>
      <c r="L9" s="35" t="e">
        <f>INT($E9*K9)</f>
        <v>#REF!</v>
      </c>
      <c r="M9" s="36" t="e">
        <f>N9/E9</f>
        <v>#REF!</v>
      </c>
      <c r="N9" s="35" t="e">
        <f>INT(H9+J9+L9)</f>
        <v>#REF!</v>
      </c>
      <c r="O9" s="36"/>
    </row>
    <row r="10" spans="2:15" ht="21.75" customHeight="1">
      <c r="B10" s="37"/>
      <c r="C10" s="42"/>
      <c r="D10" s="40"/>
      <c r="E10" s="2"/>
      <c r="F10" s="34"/>
      <c r="G10" s="69"/>
      <c r="H10" s="69"/>
      <c r="I10" s="69"/>
      <c r="J10" s="69"/>
      <c r="K10" s="69"/>
      <c r="L10" s="69"/>
      <c r="M10" s="70"/>
      <c r="N10" s="69"/>
      <c r="O10" s="36"/>
    </row>
    <row r="11" spans="2:15" ht="21.75" customHeight="1">
      <c r="B11" s="37"/>
      <c r="C11" s="42"/>
      <c r="D11" s="135" t="s">
        <v>80</v>
      </c>
      <c r="E11" s="2"/>
      <c r="F11" s="34"/>
      <c r="G11" s="69"/>
      <c r="H11" s="69" t="e">
        <f>SUM(H6:H10)</f>
        <v>#REF!</v>
      </c>
      <c r="I11" s="69"/>
      <c r="J11" s="69" t="e">
        <f>SUM(J6:J10)</f>
        <v>#REF!</v>
      </c>
      <c r="K11" s="69"/>
      <c r="L11" s="69"/>
      <c r="M11" s="70"/>
      <c r="N11" s="69" t="e">
        <f>H11+J11+L11</f>
        <v>#REF!</v>
      </c>
      <c r="O11" s="36"/>
    </row>
    <row r="12" spans="2:15" ht="21.75" customHeight="1">
      <c r="B12" s="37"/>
      <c r="C12" s="42"/>
      <c r="D12" s="40"/>
      <c r="E12" s="2"/>
      <c r="F12" s="34"/>
      <c r="G12" s="69"/>
      <c r="H12" s="69"/>
      <c r="I12" s="69"/>
      <c r="J12" s="69"/>
      <c r="K12" s="69"/>
      <c r="L12" s="69"/>
      <c r="M12" s="70"/>
      <c r="N12" s="69"/>
      <c r="O12" s="36"/>
    </row>
    <row r="13" spans="2:15" ht="21.75" customHeight="1">
      <c r="B13" s="37"/>
      <c r="C13" s="42"/>
      <c r="D13" s="135" t="s">
        <v>91</v>
      </c>
      <c r="E13" s="2"/>
      <c r="F13" s="34"/>
      <c r="G13" s="69"/>
      <c r="H13" s="69"/>
      <c r="I13" s="69"/>
      <c r="J13" s="69"/>
      <c r="K13" s="69"/>
      <c r="L13" s="69"/>
      <c r="M13" s="70"/>
      <c r="N13" s="69" t="e">
        <f>INT(N11*0.1)</f>
        <v>#REF!</v>
      </c>
      <c r="O13" s="36"/>
    </row>
    <row r="14" spans="2:15" ht="21.75" customHeight="1">
      <c r="B14" s="37"/>
      <c r="C14" s="42"/>
      <c r="D14" s="40"/>
      <c r="E14" s="2"/>
      <c r="F14" s="34"/>
      <c r="G14" s="69"/>
      <c r="H14" s="69"/>
      <c r="I14" s="69"/>
      <c r="J14" s="69"/>
      <c r="K14" s="69"/>
      <c r="L14" s="69"/>
      <c r="M14" s="70"/>
      <c r="N14" s="69"/>
      <c r="O14" s="36"/>
    </row>
    <row r="15" spans="2:15" ht="21.75" customHeight="1">
      <c r="B15" s="37"/>
      <c r="C15" s="42"/>
      <c r="D15" s="135" t="s">
        <v>92</v>
      </c>
      <c r="E15" s="2"/>
      <c r="F15" s="34"/>
      <c r="G15" s="69"/>
      <c r="H15" s="69"/>
      <c r="I15" s="69"/>
      <c r="J15" s="69"/>
      <c r="K15" s="69"/>
      <c r="L15" s="69"/>
      <c r="M15" s="70"/>
      <c r="N15" s="69" t="e">
        <f>N11+N13</f>
        <v>#REF!</v>
      </c>
      <c r="O15" s="36"/>
    </row>
    <row r="16" spans="2:15" ht="21.75" customHeight="1">
      <c r="B16" s="37"/>
      <c r="C16" s="42"/>
      <c r="D16" s="40"/>
      <c r="E16" s="2"/>
      <c r="F16" s="34"/>
      <c r="G16" s="69"/>
      <c r="H16" s="69"/>
      <c r="I16" s="69"/>
      <c r="J16" s="69"/>
      <c r="K16" s="69"/>
      <c r="L16" s="69"/>
      <c r="M16" s="70"/>
      <c r="N16" s="69"/>
      <c r="O16" s="36"/>
    </row>
    <row r="17" spans="2:15" ht="21.75" customHeight="1">
      <c r="B17" s="37"/>
      <c r="C17" s="42"/>
      <c r="D17" s="160" t="s">
        <v>93</v>
      </c>
      <c r="E17" s="2">
        <v>1</v>
      </c>
      <c r="F17" s="159" t="s">
        <v>94</v>
      </c>
      <c r="G17" s="69"/>
      <c r="H17" s="69"/>
      <c r="I17" s="69"/>
      <c r="J17" s="69"/>
      <c r="K17" s="69"/>
      <c r="L17" s="69"/>
      <c r="M17" s="70"/>
      <c r="N17" s="69">
        <f>INT(100000000*1.07%)</f>
        <v>1070000</v>
      </c>
      <c r="O17" s="36"/>
    </row>
    <row r="18" spans="2:15" ht="21.75" customHeight="1">
      <c r="B18" s="37"/>
      <c r="C18" s="42"/>
      <c r="D18" s="160" t="s">
        <v>95</v>
      </c>
      <c r="E18" s="2">
        <v>1</v>
      </c>
      <c r="F18" s="159" t="s">
        <v>94</v>
      </c>
      <c r="G18" s="69"/>
      <c r="H18" s="69"/>
      <c r="I18" s="69"/>
      <c r="J18" s="69"/>
      <c r="K18" s="69"/>
      <c r="L18" s="69"/>
      <c r="M18" s="70"/>
      <c r="N18" s="69" t="e">
        <f>INT((N15-100000000)*0.76%)</f>
        <v>#REF!</v>
      </c>
      <c r="O18" s="36"/>
    </row>
    <row r="19" spans="2:15" ht="21.75" customHeight="1">
      <c r="B19" s="37"/>
      <c r="C19" s="42"/>
      <c r="D19" s="135" t="s">
        <v>89</v>
      </c>
      <c r="E19" s="2"/>
      <c r="F19" s="34"/>
      <c r="G19" s="69"/>
      <c r="H19" s="69"/>
      <c r="I19" s="69"/>
      <c r="J19" s="69"/>
      <c r="K19" s="69"/>
      <c r="L19" s="69"/>
      <c r="M19" s="70"/>
      <c r="N19" s="69" t="e">
        <f>N17+N18</f>
        <v>#REF!</v>
      </c>
      <c r="O19" s="36"/>
    </row>
    <row r="20" spans="2:15" ht="21.75" customHeight="1">
      <c r="B20" s="37"/>
      <c r="C20" s="42"/>
      <c r="D20" s="40"/>
      <c r="E20" s="2"/>
      <c r="F20" s="34"/>
      <c r="G20" s="35"/>
      <c r="H20" s="35"/>
      <c r="I20" s="35"/>
      <c r="J20" s="35"/>
      <c r="K20" s="35"/>
      <c r="L20" s="35"/>
      <c r="M20" s="36"/>
      <c r="N20" s="35"/>
      <c r="O20" s="36"/>
    </row>
    <row r="21" spans="2:15" ht="21.75" customHeight="1">
      <c r="B21" s="37"/>
      <c r="C21" s="42"/>
      <c r="D21" s="40"/>
      <c r="E21" s="2"/>
      <c r="F21" s="34"/>
      <c r="G21" s="35"/>
      <c r="H21" s="35"/>
      <c r="I21" s="35"/>
      <c r="J21" s="35"/>
      <c r="K21" s="35"/>
      <c r="L21" s="35"/>
      <c r="M21" s="36"/>
      <c r="N21" s="35"/>
      <c r="O21" s="36"/>
    </row>
    <row r="22" spans="2:15" ht="21.75" customHeight="1">
      <c r="B22" s="37"/>
      <c r="C22" s="42"/>
      <c r="D22" s="40"/>
      <c r="E22" s="2"/>
      <c r="F22" s="34"/>
      <c r="G22" s="35"/>
      <c r="H22" s="35"/>
      <c r="I22" s="35"/>
      <c r="J22" s="35"/>
      <c r="K22" s="35"/>
      <c r="L22" s="35"/>
      <c r="M22" s="36"/>
      <c r="N22" s="35"/>
      <c r="O22" s="36"/>
    </row>
    <row r="23" spans="2:15" ht="21.75" customHeight="1">
      <c r="B23" s="37"/>
      <c r="C23" s="42"/>
      <c r="D23" s="40"/>
      <c r="E23" s="2"/>
      <c r="F23" s="34"/>
      <c r="G23" s="35"/>
      <c r="H23" s="35"/>
      <c r="I23" s="35"/>
      <c r="J23" s="35"/>
      <c r="K23" s="35"/>
      <c r="L23" s="35"/>
      <c r="M23" s="36"/>
      <c r="N23" s="35"/>
      <c r="O23" s="36"/>
    </row>
    <row r="24" spans="2:15" ht="21.75" customHeight="1">
      <c r="B24" s="37"/>
      <c r="C24" s="42"/>
      <c r="D24" s="40"/>
      <c r="E24" s="2"/>
      <c r="F24" s="34"/>
      <c r="G24" s="35"/>
      <c r="H24" s="35"/>
      <c r="I24" s="35"/>
      <c r="J24" s="35"/>
      <c r="K24" s="35"/>
      <c r="L24" s="35"/>
      <c r="M24" s="36"/>
      <c r="N24" s="35"/>
      <c r="O24" s="36"/>
    </row>
    <row r="25" spans="2:15" ht="21.75" customHeight="1">
      <c r="B25" s="37"/>
      <c r="C25" s="42"/>
      <c r="D25" s="40"/>
      <c r="E25" s="2"/>
      <c r="F25" s="34"/>
      <c r="G25" s="35"/>
      <c r="H25" s="35"/>
      <c r="I25" s="35"/>
      <c r="J25" s="35"/>
      <c r="K25" s="35"/>
      <c r="L25" s="35"/>
      <c r="M25" s="36"/>
      <c r="N25" s="35"/>
      <c r="O25" s="36"/>
    </row>
    <row r="26" spans="2:15" ht="21.75" customHeight="1">
      <c r="B26" s="37"/>
      <c r="C26" s="42"/>
      <c r="D26" s="40"/>
      <c r="E26" s="2"/>
      <c r="F26" s="34"/>
      <c r="G26" s="35"/>
      <c r="H26" s="35"/>
      <c r="I26" s="35"/>
      <c r="J26" s="35"/>
      <c r="K26" s="35"/>
      <c r="L26" s="35"/>
      <c r="M26" s="36"/>
      <c r="N26" s="35"/>
      <c r="O26" s="36"/>
    </row>
    <row r="27" spans="2:15" s="9" customFormat="1" ht="21.75" customHeight="1">
      <c r="B27" s="22">
        <v>3001</v>
      </c>
      <c r="C27" s="28"/>
      <c r="D27" s="29" t="s">
        <v>96</v>
      </c>
      <c r="E27" s="30"/>
      <c r="F27" s="29"/>
      <c r="G27" s="161"/>
      <c r="H27" s="161"/>
      <c r="I27" s="161"/>
      <c r="J27" s="161"/>
      <c r="K27" s="161"/>
      <c r="L27" s="161" t="e">
        <f>SUM(L6:L9)</f>
        <v>#REF!</v>
      </c>
      <c r="M27" s="162"/>
      <c r="N27" s="161" t="e">
        <f>N15+N19</f>
        <v>#REF!</v>
      </c>
      <c r="O27" s="158" t="s">
        <v>97</v>
      </c>
    </row>
  </sheetData>
  <sheetProtection formatColumns="0" formatRows="0"/>
  <mergeCells count="9">
    <mergeCell ref="C1:O1"/>
    <mergeCell ref="C2:O2"/>
    <mergeCell ref="C3:C4"/>
    <mergeCell ref="D3:D4"/>
    <mergeCell ref="E3:E4"/>
    <mergeCell ref="F3:F4"/>
    <mergeCell ref="K3:L3"/>
    <mergeCell ref="M3:N3"/>
    <mergeCell ref="O3:O4"/>
  </mergeCells>
  <phoneticPr fontId="2" type="noConversion"/>
  <pageMargins left="0.59055118110236227" right="0.47244094488188981" top="0.59055118110236227" bottom="0.59055118110236227" header="0" footer="0"/>
  <pageSetup paperSize="9" scale="8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4:M52"/>
  <sheetViews>
    <sheetView showZeros="0" tabSelected="1" view="pageBreakPreview" zoomScaleSheetLayoutView="100" workbookViewId="0"/>
  </sheetViews>
  <sheetFormatPr defaultRowHeight="16.5"/>
  <cols>
    <col min="1" max="1" width="9.6640625" style="92" customWidth="1"/>
    <col min="2" max="2" width="17.88671875" style="92" customWidth="1"/>
    <col min="3" max="3" width="9.6640625" style="92" customWidth="1"/>
    <col min="4" max="4" width="17.88671875" style="92" customWidth="1"/>
    <col min="5" max="5" width="9.6640625" style="92" customWidth="1"/>
    <col min="6" max="6" width="17.88671875" style="92" customWidth="1"/>
    <col min="7" max="7" width="9.6640625" style="92" customWidth="1"/>
    <col min="8" max="8" width="17.88671875" style="92" customWidth="1"/>
    <col min="9" max="9" width="19.77734375" style="92" customWidth="1"/>
    <col min="10" max="16384" width="8.88671875" style="92"/>
  </cols>
  <sheetData>
    <row r="4" spans="1:8" s="90" customFormat="1" ht="41.25">
      <c r="A4" s="324" t="str">
        <f>설치장소!$B$1</f>
        <v>관문실내체육관 노후조명 개선공사</v>
      </c>
      <c r="B4" s="324"/>
      <c r="C4" s="324"/>
      <c r="D4" s="324"/>
      <c r="E4" s="324"/>
      <c r="F4" s="324"/>
      <c r="G4" s="324"/>
      <c r="H4" s="324"/>
    </row>
    <row r="5" spans="1:8" ht="7.5" customHeight="1">
      <c r="A5" s="91"/>
      <c r="B5" s="91"/>
      <c r="C5" s="91"/>
      <c r="D5" s="91"/>
      <c r="E5" s="91"/>
      <c r="F5" s="91"/>
      <c r="G5" s="91"/>
      <c r="H5" s="91"/>
    </row>
    <row r="6" spans="1:8" s="93" customFormat="1" ht="26.25">
      <c r="A6" s="325"/>
      <c r="B6" s="325"/>
      <c r="C6" s="325"/>
      <c r="D6" s="325"/>
      <c r="E6" s="325"/>
      <c r="F6" s="325"/>
      <c r="G6" s="325"/>
      <c r="H6" s="325"/>
    </row>
    <row r="14" spans="1:8" ht="22.5">
      <c r="A14" s="323">
        <v>2025.3</v>
      </c>
      <c r="B14" s="323"/>
      <c r="C14" s="323"/>
      <c r="D14" s="323"/>
      <c r="E14" s="323"/>
      <c r="F14" s="323"/>
      <c r="G14" s="323"/>
      <c r="H14" s="323"/>
    </row>
    <row r="16" spans="1:8" s="93" customFormat="1" ht="26.25">
      <c r="A16" s="94"/>
      <c r="B16" s="94"/>
      <c r="C16" s="94"/>
      <c r="D16" s="94"/>
      <c r="E16" s="94"/>
      <c r="F16" s="94"/>
      <c r="G16" s="94"/>
      <c r="H16" s="94"/>
    </row>
    <row r="22" spans="1:13">
      <c r="F22" s="95"/>
    </row>
    <row r="23" spans="1:13" ht="33.75" customHeight="1">
      <c r="A23" s="330"/>
      <c r="B23" s="331"/>
      <c r="C23" s="331"/>
      <c r="D23" s="331"/>
      <c r="E23" s="331"/>
      <c r="F23" s="331"/>
      <c r="G23" s="331"/>
      <c r="H23" s="331"/>
    </row>
    <row r="27" spans="1:13" s="96" customFormat="1"/>
    <row r="28" spans="1:13" s="96" customFormat="1" ht="13.5" customHeight="1"/>
    <row r="29" spans="1:13" s="96" customFormat="1" ht="33.75" customHeight="1">
      <c r="A29" s="326" t="s">
        <v>20</v>
      </c>
      <c r="B29" s="326"/>
      <c r="C29" s="326"/>
      <c r="D29" s="326"/>
      <c r="E29" s="326"/>
      <c r="F29" s="326"/>
      <c r="G29" s="326"/>
      <c r="H29" s="326"/>
      <c r="I29" s="97"/>
      <c r="J29" s="97"/>
      <c r="K29" s="97"/>
      <c r="L29" s="97"/>
      <c r="M29" s="97"/>
    </row>
    <row r="30" spans="1:13" s="96" customFormat="1" ht="14.25" customHeight="1"/>
    <row r="31" spans="1:13" s="98" customFormat="1" ht="12" customHeight="1">
      <c r="A31" s="327" t="s">
        <v>189</v>
      </c>
      <c r="B31" s="327"/>
      <c r="C31" s="327" t="s">
        <v>26</v>
      </c>
      <c r="D31" s="327"/>
      <c r="E31" s="327" t="s">
        <v>21</v>
      </c>
      <c r="F31" s="327"/>
      <c r="G31" s="327" t="s">
        <v>22</v>
      </c>
      <c r="H31" s="327"/>
    </row>
    <row r="32" spans="1:13" s="98" customFormat="1" ht="12" customHeight="1">
      <c r="A32" s="328"/>
      <c r="B32" s="328"/>
      <c r="C32" s="328"/>
      <c r="D32" s="328"/>
      <c r="E32" s="328"/>
      <c r="F32" s="328"/>
      <c r="G32" s="328"/>
      <c r="H32" s="328"/>
    </row>
    <row r="33" spans="1:8" s="98" customFormat="1" ht="12" customHeight="1">
      <c r="A33" s="328"/>
      <c r="B33" s="328"/>
      <c r="C33" s="328"/>
      <c r="D33" s="328"/>
      <c r="E33" s="328"/>
      <c r="F33" s="328"/>
      <c r="G33" s="328"/>
      <c r="H33" s="328"/>
    </row>
    <row r="34" spans="1:8" s="98" customFormat="1" ht="12" customHeight="1">
      <c r="A34" s="329"/>
      <c r="B34" s="329"/>
      <c r="C34" s="329"/>
      <c r="D34" s="329"/>
      <c r="E34" s="329"/>
      <c r="F34" s="329"/>
      <c r="G34" s="329"/>
      <c r="H34" s="329"/>
    </row>
    <row r="35" spans="1:8" s="98" customFormat="1" ht="14.25" customHeight="1">
      <c r="A35" s="99"/>
      <c r="B35" s="100"/>
      <c r="C35" s="100"/>
      <c r="D35" s="100"/>
      <c r="E35" s="100"/>
      <c r="F35" s="100"/>
      <c r="G35" s="100"/>
      <c r="H35" s="101"/>
    </row>
    <row r="36" spans="1:8" s="98" customFormat="1" ht="14.25" customHeight="1">
      <c r="A36" s="102"/>
      <c r="H36" s="103"/>
    </row>
    <row r="37" spans="1:8" s="98" customFormat="1" ht="14.25" customHeight="1">
      <c r="A37" s="125" t="s">
        <v>273</v>
      </c>
      <c r="B37" s="104"/>
      <c r="C37" s="104"/>
      <c r="D37" s="104"/>
      <c r="E37" s="104"/>
      <c r="F37" s="104"/>
      <c r="G37" s="104"/>
      <c r="H37" s="105"/>
    </row>
    <row r="38" spans="1:8" s="98" customFormat="1" ht="14.25" customHeight="1">
      <c r="A38" s="106"/>
      <c r="B38" s="104"/>
      <c r="C38" s="104"/>
      <c r="D38" s="104"/>
      <c r="E38" s="104"/>
      <c r="F38" s="104"/>
      <c r="G38" s="104"/>
      <c r="H38" s="105"/>
    </row>
    <row r="39" spans="1:8" s="98" customFormat="1" ht="36.75" customHeight="1">
      <c r="A39" s="315" t="str">
        <f>설치장소!$B$1</f>
        <v>관문실내체육관 노후조명 개선공사</v>
      </c>
      <c r="B39" s="316"/>
      <c r="C39" s="316"/>
      <c r="D39" s="316"/>
      <c r="E39" s="316"/>
      <c r="F39" s="316"/>
      <c r="G39" s="316"/>
      <c r="H39" s="317"/>
    </row>
    <row r="40" spans="1:8" s="98" customFormat="1" ht="21.75" customHeight="1">
      <c r="A40" s="106"/>
      <c r="B40" s="104"/>
      <c r="C40" s="104"/>
      <c r="D40" s="104"/>
      <c r="E40" s="104"/>
      <c r="F40" s="104"/>
      <c r="G40" s="104"/>
      <c r="H40" s="105"/>
    </row>
    <row r="41" spans="1:8" s="108" customFormat="1" ht="21" customHeight="1">
      <c r="A41" s="106"/>
      <c r="B41" s="126" t="s">
        <v>23</v>
      </c>
      <c r="C41" s="253" t="s">
        <v>201</v>
      </c>
      <c r="D41" s="126"/>
      <c r="E41" s="127"/>
      <c r="F41" s="127"/>
      <c r="G41" s="104"/>
      <c r="H41" s="105"/>
    </row>
    <row r="42" spans="1:8" s="108" customFormat="1" ht="12" customHeight="1">
      <c r="A42" s="106"/>
      <c r="B42" s="127"/>
      <c r="C42" s="254"/>
      <c r="D42" s="127"/>
      <c r="E42" s="127"/>
      <c r="F42" s="127"/>
      <c r="G42" s="104"/>
      <c r="H42" s="105"/>
    </row>
    <row r="43" spans="1:8" s="108" customFormat="1" ht="21" customHeight="1">
      <c r="A43" s="106"/>
      <c r="B43" s="126" t="s">
        <v>24</v>
      </c>
      <c r="C43" s="253" t="s">
        <v>200</v>
      </c>
      <c r="D43" s="126"/>
      <c r="E43" s="127"/>
      <c r="F43" s="127"/>
      <c r="G43" s="104"/>
      <c r="H43" s="105"/>
    </row>
    <row r="44" spans="1:8" s="108" customFormat="1" ht="14.25" customHeight="1">
      <c r="A44" s="106"/>
      <c r="B44" s="127"/>
      <c r="C44" s="127"/>
      <c r="D44" s="127"/>
      <c r="E44" s="127"/>
      <c r="F44" s="127"/>
      <c r="G44" s="104"/>
      <c r="H44" s="105"/>
    </row>
    <row r="45" spans="1:8" s="108" customFormat="1" ht="14.25" customHeight="1">
      <c r="A45" s="106"/>
      <c r="B45" s="127"/>
      <c r="C45" s="127"/>
      <c r="D45" s="127"/>
      <c r="E45" s="127"/>
      <c r="F45" s="127"/>
      <c r="G45" s="104"/>
      <c r="H45" s="105"/>
    </row>
    <row r="46" spans="1:8" s="111" customFormat="1" ht="20.25" customHeight="1">
      <c r="A46" s="109"/>
      <c r="B46" s="318"/>
      <c r="C46" s="318"/>
      <c r="D46" s="318"/>
      <c r="E46" s="318"/>
      <c r="F46" s="128"/>
      <c r="G46" s="107"/>
      <c r="H46" s="110"/>
    </row>
    <row r="47" spans="1:8" s="111" customFormat="1" ht="20.25" customHeight="1">
      <c r="A47" s="109"/>
      <c r="B47" s="318">
        <f>원가계산서!G28</f>
        <v>0</v>
      </c>
      <c r="C47" s="318"/>
      <c r="D47" s="318"/>
      <c r="E47" s="318"/>
      <c r="F47" s="128">
        <f t="shared" ref="F47" si="0">B47</f>
        <v>0</v>
      </c>
      <c r="G47" s="107"/>
      <c r="H47" s="110"/>
    </row>
    <row r="48" spans="1:8" s="111" customFormat="1" ht="20.25" customHeight="1">
      <c r="A48" s="109"/>
      <c r="B48" s="322">
        <f>원가계산서!G29</f>
        <v>0</v>
      </c>
      <c r="C48" s="322"/>
      <c r="D48" s="322"/>
      <c r="E48" s="322"/>
      <c r="F48" s="128">
        <f t="shared" ref="F48" si="1">B48</f>
        <v>0</v>
      </c>
      <c r="G48" s="107"/>
      <c r="H48" s="110"/>
    </row>
    <row r="49" spans="1:8" s="111" customFormat="1" ht="20.25" customHeight="1">
      <c r="A49" s="109"/>
      <c r="B49" s="320"/>
      <c r="C49" s="320"/>
      <c r="D49" s="320"/>
      <c r="E49" s="320"/>
      <c r="F49" s="128"/>
      <c r="G49" s="107"/>
      <c r="H49" s="110"/>
    </row>
    <row r="50" spans="1:8" s="111" customFormat="1" ht="20.25" customHeight="1">
      <c r="A50" s="109"/>
      <c r="B50" s="321">
        <f>원가계산서!G32</f>
        <v>0</v>
      </c>
      <c r="C50" s="321"/>
      <c r="D50" s="321"/>
      <c r="E50" s="321"/>
      <c r="F50" s="128">
        <f t="shared" ref="F50" si="2">B50</f>
        <v>0</v>
      </c>
      <c r="G50" s="107"/>
      <c r="H50" s="110"/>
    </row>
    <row r="51" spans="1:8" s="111" customFormat="1" ht="20.25" customHeight="1">
      <c r="A51" s="109"/>
      <c r="B51" s="195"/>
      <c r="C51" s="195"/>
      <c r="D51" s="195"/>
      <c r="E51" s="195"/>
      <c r="F51" s="128"/>
      <c r="G51" s="107"/>
      <c r="H51" s="110"/>
    </row>
    <row r="52" spans="1:8" s="111" customFormat="1" ht="20.25" customHeight="1">
      <c r="A52" s="147"/>
      <c r="B52" s="319"/>
      <c r="C52" s="319"/>
      <c r="D52" s="319"/>
      <c r="E52" s="319"/>
      <c r="F52" s="148"/>
      <c r="G52" s="149"/>
      <c r="H52" s="150"/>
    </row>
  </sheetData>
  <protectedRanges>
    <protectedRange sqref="B46:F46" name="범위1"/>
    <protectedRange sqref="B47:F52" name="범위1_1"/>
  </protectedRanges>
  <mergeCells count="20">
    <mergeCell ref="A14:H14"/>
    <mergeCell ref="A4:H4"/>
    <mergeCell ref="A6:H6"/>
    <mergeCell ref="A29:H29"/>
    <mergeCell ref="A31:A34"/>
    <mergeCell ref="F31:F34"/>
    <mergeCell ref="A23:H23"/>
    <mergeCell ref="D31:D34"/>
    <mergeCell ref="G31:G34"/>
    <mergeCell ref="C31:C34"/>
    <mergeCell ref="H31:H34"/>
    <mergeCell ref="E31:E34"/>
    <mergeCell ref="B31:B34"/>
    <mergeCell ref="A39:H39"/>
    <mergeCell ref="B46:E46"/>
    <mergeCell ref="B52:E52"/>
    <mergeCell ref="B47:E47"/>
    <mergeCell ref="B49:E49"/>
    <mergeCell ref="B50:E50"/>
    <mergeCell ref="B48:E48"/>
  </mergeCells>
  <phoneticPr fontId="2" type="noConversion"/>
  <pageMargins left="0.99"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view="pageBreakPreview" zoomScale="110" zoomScaleSheetLayoutView="110" workbookViewId="0">
      <selection activeCell="J13" sqref="J13"/>
    </sheetView>
  </sheetViews>
  <sheetFormatPr defaultRowHeight="15"/>
  <cols>
    <col min="1" max="12" width="8.88671875" style="14"/>
    <col min="13" max="13" width="7.33203125" style="14" customWidth="1"/>
    <col min="14" max="16384" width="8.88671875" style="14"/>
  </cols>
  <sheetData>
    <row r="1" spans="1:13" ht="24.95" customHeight="1"/>
    <row r="2" spans="1:13" ht="24.95" customHeight="1"/>
    <row r="3" spans="1:13" ht="24.95" customHeight="1"/>
    <row r="4" spans="1:13" ht="24.95" customHeight="1"/>
    <row r="5" spans="1:13" s="12" customFormat="1" ht="50.1" customHeight="1">
      <c r="A5" s="332" t="s">
        <v>25</v>
      </c>
      <c r="B5" s="332"/>
      <c r="C5" s="332"/>
      <c r="D5" s="332"/>
      <c r="E5" s="332"/>
      <c r="F5" s="332"/>
      <c r="G5" s="332"/>
      <c r="H5" s="332"/>
      <c r="I5" s="332"/>
      <c r="J5" s="332"/>
      <c r="K5" s="332"/>
      <c r="L5" s="332"/>
      <c r="M5" s="332"/>
    </row>
    <row r="6" spans="1:13" ht="24.95" customHeight="1"/>
    <row r="7" spans="1:13" ht="24.95" customHeight="1"/>
    <row r="8" spans="1:13" ht="24.95" customHeight="1"/>
    <row r="9" spans="1:13" ht="24.95" customHeight="1"/>
    <row r="10" spans="1:13" ht="24.95" customHeight="1"/>
    <row r="11" spans="1:13" ht="24.95" customHeight="1"/>
    <row r="12" spans="1:13" ht="24.95" customHeight="1"/>
    <row r="13" spans="1:13" ht="24.95" customHeight="1"/>
    <row r="14" spans="1:13" ht="24.95" customHeight="1"/>
    <row r="15" spans="1:13" ht="24.95" customHeight="1"/>
    <row r="16" spans="1:13" ht="24.95" customHeight="1"/>
    <row r="17" ht="24.95" customHeight="1"/>
    <row r="18" ht="24.95" customHeight="1"/>
  </sheetData>
  <mergeCells count="1">
    <mergeCell ref="A5:M5"/>
  </mergeCells>
  <phoneticPr fontId="2"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view="pageBreakPreview" zoomScale="110" zoomScaleSheetLayoutView="110" workbookViewId="0">
      <selection activeCell="J13" sqref="J13"/>
    </sheetView>
  </sheetViews>
  <sheetFormatPr defaultRowHeight="16.5"/>
  <cols>
    <col min="1" max="1" width="13" style="44" customWidth="1"/>
    <col min="2" max="2" width="2.21875" style="45" bestFit="1" customWidth="1"/>
    <col min="3" max="5" width="7.77734375" style="44" customWidth="1"/>
    <col min="6" max="9" width="9.33203125" style="44" customWidth="1"/>
    <col min="10" max="11" width="6.77734375" style="44" customWidth="1"/>
    <col min="12" max="12" width="7.77734375" style="44" customWidth="1"/>
    <col min="13" max="16384" width="8.88671875" style="44"/>
  </cols>
  <sheetData>
    <row r="1" spans="1:13" ht="37.5" customHeight="1">
      <c r="A1" s="335" t="s">
        <v>28</v>
      </c>
      <c r="B1" s="335"/>
      <c r="C1" s="335"/>
      <c r="D1" s="335"/>
      <c r="E1" s="335"/>
      <c r="F1" s="335"/>
      <c r="G1" s="335"/>
      <c r="H1" s="335"/>
      <c r="I1" s="335"/>
      <c r="J1" s="335"/>
      <c r="K1" s="335"/>
      <c r="L1" s="335"/>
      <c r="M1" s="335"/>
    </row>
    <row r="2" spans="1:13" ht="20.100000000000001" customHeight="1">
      <c r="A2" s="44" t="s">
        <v>29</v>
      </c>
    </row>
    <row r="4" spans="1:13" ht="24.95" customHeight="1">
      <c r="A4" s="44" t="s">
        <v>30</v>
      </c>
      <c r="B4" s="45" t="s">
        <v>31</v>
      </c>
      <c r="C4" s="44" t="str">
        <f>설치장소!B1</f>
        <v>관문실내체육관 노후조명 개선공사</v>
      </c>
    </row>
    <row r="5" spans="1:13" ht="5.25" customHeight="1"/>
    <row r="6" spans="1:13" ht="24.95" customHeight="1">
      <c r="A6" s="44" t="s">
        <v>32</v>
      </c>
      <c r="B6" s="45" t="s">
        <v>31</v>
      </c>
      <c r="C6" s="44" t="s">
        <v>81</v>
      </c>
    </row>
    <row r="7" spans="1:13" ht="5.25" customHeight="1"/>
    <row r="8" spans="1:13" ht="24.95" customHeight="1">
      <c r="A8" s="44" t="s">
        <v>33</v>
      </c>
      <c r="B8" s="45" t="s">
        <v>34</v>
      </c>
      <c r="C8" s="336" t="s">
        <v>82</v>
      </c>
      <c r="D8" s="336"/>
      <c r="E8" s="336"/>
      <c r="F8" s="336"/>
      <c r="G8" s="336"/>
      <c r="H8" s="336"/>
      <c r="I8" s="336"/>
      <c r="J8" s="336"/>
      <c r="K8" s="336"/>
      <c r="L8" s="336"/>
      <c r="M8" s="336"/>
    </row>
    <row r="9" spans="1:13" ht="6" customHeight="1">
      <c r="A9" s="48"/>
      <c r="B9" s="47"/>
      <c r="C9" s="46"/>
    </row>
    <row r="10" spans="1:13" ht="24.95" customHeight="1">
      <c r="A10" s="44" t="s">
        <v>35</v>
      </c>
    </row>
    <row r="11" spans="1:13" ht="5.25" customHeight="1"/>
    <row r="12" spans="1:13" ht="24.95" customHeight="1">
      <c r="A12" s="44" t="s">
        <v>83</v>
      </c>
      <c r="B12" s="45" t="s">
        <v>84</v>
      </c>
      <c r="C12" s="44" t="s">
        <v>88</v>
      </c>
    </row>
    <row r="13" spans="1:13" ht="24.95" customHeight="1">
      <c r="A13" s="44" t="s">
        <v>86</v>
      </c>
    </row>
    <row r="14" spans="1:13" ht="24.95" customHeight="1" thickBot="1">
      <c r="A14" s="44" t="s">
        <v>85</v>
      </c>
    </row>
    <row r="15" spans="1:13" ht="20.100000000000001" customHeight="1" thickBot="1">
      <c r="C15" s="337" t="s">
        <v>36</v>
      </c>
      <c r="D15" s="338"/>
      <c r="E15" s="338"/>
      <c r="F15" s="76" t="s">
        <v>38</v>
      </c>
      <c r="G15" s="76" t="s">
        <v>37</v>
      </c>
      <c r="H15" s="76" t="s">
        <v>48</v>
      </c>
      <c r="I15" s="76" t="s">
        <v>27</v>
      </c>
      <c r="J15" s="77" t="s">
        <v>40</v>
      </c>
    </row>
    <row r="16" spans="1:13" ht="20.100000000000001" customHeight="1">
      <c r="C16" s="339" t="s">
        <v>87</v>
      </c>
      <c r="D16" s="340"/>
      <c r="E16" s="340"/>
      <c r="F16" s="78">
        <v>60</v>
      </c>
      <c r="G16" s="78">
        <v>44</v>
      </c>
      <c r="H16" s="78">
        <v>24</v>
      </c>
      <c r="I16" s="78">
        <f>F16+G16+H16</f>
        <v>128</v>
      </c>
      <c r="J16" s="79"/>
    </row>
    <row r="17" spans="3:10" ht="20.100000000000001" customHeight="1">
      <c r="C17" s="341"/>
      <c r="D17" s="342"/>
      <c r="E17" s="342"/>
      <c r="F17" s="80"/>
      <c r="G17" s="80"/>
      <c r="H17" s="80"/>
      <c r="I17" s="78"/>
      <c r="J17" s="81"/>
    </row>
    <row r="18" spans="3:10" ht="20.100000000000001" customHeight="1">
      <c r="C18" s="343"/>
      <c r="D18" s="343"/>
      <c r="E18" s="341"/>
      <c r="F18" s="133"/>
      <c r="G18" s="133"/>
      <c r="H18" s="133"/>
      <c r="I18" s="78"/>
      <c r="J18" s="134"/>
    </row>
    <row r="19" spans="3:10" ht="20.100000000000001" customHeight="1">
      <c r="C19" s="343"/>
      <c r="D19" s="343"/>
      <c r="E19" s="341"/>
      <c r="F19" s="133"/>
      <c r="G19" s="133"/>
      <c r="H19" s="133"/>
      <c r="I19" s="78"/>
      <c r="J19" s="134"/>
    </row>
    <row r="20" spans="3:10" ht="20.100000000000001" customHeight="1" thickBot="1">
      <c r="C20" s="333" t="s">
        <v>39</v>
      </c>
      <c r="D20" s="334"/>
      <c r="E20" s="334"/>
      <c r="F20" s="82">
        <f>SUM(F16:F19)</f>
        <v>60</v>
      </c>
      <c r="G20" s="82">
        <f>SUM(G16:G19)</f>
        <v>44</v>
      </c>
      <c r="H20" s="82">
        <f>SUM(H16:H19)</f>
        <v>24</v>
      </c>
      <c r="I20" s="82">
        <f>SUM(I16:I19)</f>
        <v>128</v>
      </c>
      <c r="J20" s="83"/>
    </row>
  </sheetData>
  <mergeCells count="8">
    <mergeCell ref="C20:E20"/>
    <mergeCell ref="A1:M1"/>
    <mergeCell ref="C8:M8"/>
    <mergeCell ref="C15:E15"/>
    <mergeCell ref="C16:E16"/>
    <mergeCell ref="C17:E17"/>
    <mergeCell ref="C18:E18"/>
    <mergeCell ref="C19:E19"/>
  </mergeCells>
  <phoneticPr fontId="2" type="noConversion"/>
  <pageMargins left="1.32"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4:M47"/>
  <sheetViews>
    <sheetView showZeros="0" view="pageBreakPreview" zoomScale="85" zoomScaleSheetLayoutView="85" workbookViewId="0"/>
  </sheetViews>
  <sheetFormatPr defaultRowHeight="16.5"/>
  <cols>
    <col min="1" max="12" width="8.88671875" style="10"/>
    <col min="13" max="13" width="7" style="10" customWidth="1"/>
    <col min="14" max="16384" width="8.88671875" style="10"/>
  </cols>
  <sheetData>
    <row r="4" spans="1:13" s="3" customFormat="1" ht="41.25">
      <c r="A4" s="344" t="s">
        <v>16</v>
      </c>
      <c r="B4" s="344"/>
      <c r="C4" s="344"/>
      <c r="D4" s="344"/>
      <c r="E4" s="344"/>
      <c r="F4" s="344"/>
      <c r="G4" s="344"/>
      <c r="H4" s="344"/>
      <c r="I4" s="344"/>
      <c r="J4" s="344"/>
      <c r="K4" s="344"/>
      <c r="L4" s="344"/>
      <c r="M4" s="344"/>
    </row>
    <row r="5" spans="1:13" ht="7.5" customHeight="1">
      <c r="A5" s="129"/>
      <c r="B5" s="129"/>
      <c r="C5" s="129"/>
      <c r="D5" s="129"/>
      <c r="E5" s="129"/>
      <c r="F5" s="129"/>
      <c r="G5" s="129"/>
      <c r="H5" s="129"/>
      <c r="I5" s="129"/>
      <c r="J5" s="129"/>
      <c r="K5" s="129"/>
      <c r="L5" s="129"/>
      <c r="M5" s="129"/>
    </row>
    <row r="6" spans="1:13" s="5" customFormat="1" ht="26.25">
      <c r="A6" s="345" t="str">
        <f>"("&amp;'0.설계서'!A4:H4&amp;")"</f>
        <v>(관문실내체육관 노후조명 개선공사)</v>
      </c>
      <c r="B6" s="345"/>
      <c r="C6" s="345"/>
      <c r="D6" s="345"/>
      <c r="E6" s="345"/>
      <c r="F6" s="345"/>
      <c r="G6" s="345"/>
      <c r="H6" s="345"/>
      <c r="I6" s="345"/>
      <c r="J6" s="345"/>
      <c r="K6" s="345"/>
      <c r="L6" s="345"/>
      <c r="M6" s="345"/>
    </row>
    <row r="7" spans="1:13">
      <c r="A7" s="129"/>
      <c r="B7" s="129"/>
      <c r="C7" s="129"/>
      <c r="D7" s="129"/>
      <c r="E7" s="129"/>
      <c r="F7" s="129"/>
      <c r="G7" s="129"/>
      <c r="H7" s="129"/>
      <c r="I7" s="129"/>
      <c r="J7" s="129"/>
      <c r="K7" s="129"/>
      <c r="L7" s="129"/>
      <c r="M7" s="129"/>
    </row>
    <row r="8" spans="1:13">
      <c r="A8" s="129"/>
      <c r="B8" s="129"/>
      <c r="C8" s="129"/>
      <c r="D8" s="129"/>
      <c r="E8" s="129"/>
      <c r="F8" s="129"/>
      <c r="G8" s="129"/>
      <c r="H8" s="129"/>
      <c r="I8" s="129"/>
      <c r="J8" s="129"/>
      <c r="K8" s="129"/>
      <c r="L8" s="129"/>
      <c r="M8" s="129"/>
    </row>
    <row r="9" spans="1:13">
      <c r="A9" s="129"/>
      <c r="B9" s="129"/>
      <c r="C9" s="129"/>
      <c r="D9" s="129"/>
      <c r="E9" s="129"/>
      <c r="F9" s="129"/>
      <c r="G9" s="129"/>
      <c r="H9" s="129"/>
      <c r="I9" s="129"/>
      <c r="J9" s="129"/>
      <c r="K9" s="129"/>
      <c r="L9" s="129"/>
      <c r="M9" s="129"/>
    </row>
    <row r="10" spans="1:13">
      <c r="A10" s="129"/>
      <c r="B10" s="129"/>
      <c r="C10" s="129"/>
      <c r="D10" s="129"/>
      <c r="E10" s="129"/>
      <c r="F10" s="129"/>
      <c r="G10" s="129"/>
      <c r="H10" s="129"/>
      <c r="I10" s="129"/>
      <c r="J10" s="129"/>
      <c r="K10" s="129"/>
      <c r="L10" s="129"/>
      <c r="M10" s="129"/>
    </row>
    <row r="11" spans="1:13">
      <c r="A11" s="129"/>
      <c r="B11" s="129"/>
      <c r="C11" s="129"/>
      <c r="D11" s="129"/>
      <c r="E11" s="129"/>
      <c r="F11" s="129"/>
      <c r="G11" s="129"/>
      <c r="H11" s="129"/>
      <c r="I11" s="129"/>
      <c r="J11" s="129"/>
      <c r="K11" s="129"/>
      <c r="L11" s="129"/>
      <c r="M11" s="129"/>
    </row>
    <row r="12" spans="1:13">
      <c r="A12" s="129"/>
      <c r="B12" s="129"/>
      <c r="C12" s="129"/>
      <c r="D12" s="129"/>
      <c r="E12" s="129"/>
      <c r="F12" s="129"/>
      <c r="G12" s="129"/>
      <c r="H12" s="129"/>
      <c r="I12" s="129"/>
      <c r="J12" s="129"/>
      <c r="K12" s="129"/>
      <c r="L12" s="129"/>
      <c r="M12" s="129"/>
    </row>
    <row r="13" spans="1:13">
      <c r="A13" s="129"/>
      <c r="B13" s="129"/>
      <c r="C13" s="129"/>
      <c r="D13" s="129"/>
      <c r="E13" s="129"/>
      <c r="F13" s="129"/>
      <c r="G13" s="129"/>
      <c r="H13" s="129"/>
      <c r="I13" s="129"/>
      <c r="J13" s="129"/>
      <c r="K13" s="129"/>
      <c r="L13" s="129"/>
      <c r="M13" s="129"/>
    </row>
    <row r="14" spans="1:13">
      <c r="A14" s="129"/>
      <c r="B14" s="129"/>
      <c r="C14" s="129"/>
      <c r="D14" s="129"/>
      <c r="E14" s="129"/>
      <c r="F14" s="129"/>
      <c r="G14" s="129"/>
      <c r="H14" s="129"/>
      <c r="I14" s="129"/>
      <c r="J14" s="129"/>
      <c r="K14" s="129"/>
      <c r="L14" s="129"/>
      <c r="M14" s="129"/>
    </row>
    <row r="15" spans="1:13">
      <c r="A15" s="129"/>
      <c r="B15" s="129"/>
      <c r="C15" s="129"/>
      <c r="D15" s="129"/>
      <c r="E15" s="129"/>
      <c r="F15" s="129"/>
      <c r="G15" s="129"/>
      <c r="H15" s="129"/>
      <c r="I15" s="129"/>
      <c r="J15" s="129"/>
      <c r="K15" s="129"/>
      <c r="L15" s="129"/>
      <c r="M15" s="129"/>
    </row>
    <row r="16" spans="1:13" s="5" customFormat="1" ht="26.25">
      <c r="A16" s="345">
        <f>'0.설계서'!A14:H14</f>
        <v>2025.3</v>
      </c>
      <c r="B16" s="345"/>
      <c r="C16" s="345"/>
      <c r="D16" s="345"/>
      <c r="E16" s="345"/>
      <c r="F16" s="345"/>
      <c r="G16" s="345"/>
      <c r="H16" s="345"/>
      <c r="I16" s="345"/>
      <c r="J16" s="345"/>
      <c r="K16" s="345"/>
      <c r="L16" s="345"/>
      <c r="M16" s="345"/>
    </row>
    <row r="17" spans="1:13">
      <c r="A17" s="129"/>
      <c r="B17" s="129"/>
      <c r="C17" s="129"/>
      <c r="D17" s="129"/>
      <c r="E17" s="129"/>
      <c r="F17" s="129"/>
      <c r="G17" s="129"/>
      <c r="H17" s="129"/>
      <c r="I17" s="129"/>
      <c r="J17" s="129"/>
      <c r="K17" s="129"/>
      <c r="L17" s="129"/>
      <c r="M17" s="129"/>
    </row>
    <row r="18" spans="1:13">
      <c r="A18" s="129"/>
      <c r="B18" s="129"/>
      <c r="C18" s="129"/>
      <c r="D18" s="129"/>
      <c r="E18" s="129"/>
      <c r="F18" s="129"/>
      <c r="G18" s="129"/>
      <c r="H18" s="129"/>
      <c r="I18" s="129"/>
      <c r="J18" s="129"/>
      <c r="K18" s="129"/>
      <c r="L18" s="129"/>
      <c r="M18" s="129"/>
    </row>
    <row r="19" spans="1:13">
      <c r="A19" s="129"/>
      <c r="B19" s="129"/>
      <c r="C19" s="129"/>
      <c r="D19" s="129"/>
      <c r="E19" s="129"/>
      <c r="F19" s="129"/>
      <c r="G19" s="129"/>
      <c r="H19" s="129"/>
      <c r="I19" s="129"/>
      <c r="J19" s="129"/>
      <c r="K19" s="129"/>
      <c r="L19" s="129"/>
      <c r="M19" s="129"/>
    </row>
    <row r="20" spans="1:13">
      <c r="A20" s="129"/>
      <c r="B20" s="129"/>
      <c r="C20" s="129"/>
      <c r="D20" s="129"/>
      <c r="E20" s="129"/>
      <c r="F20" s="129"/>
      <c r="G20" s="129"/>
      <c r="H20" s="129"/>
      <c r="I20" s="129"/>
      <c r="J20" s="129"/>
      <c r="K20" s="129"/>
      <c r="L20" s="129"/>
      <c r="M20" s="129"/>
    </row>
    <row r="21" spans="1:13">
      <c r="A21" s="129"/>
      <c r="B21" s="129"/>
      <c r="C21" s="129"/>
      <c r="D21" s="129"/>
      <c r="E21" s="129"/>
      <c r="F21" s="129"/>
      <c r="G21" s="129"/>
      <c r="H21" s="129"/>
      <c r="I21" s="129"/>
      <c r="J21" s="129"/>
      <c r="K21" s="129"/>
      <c r="L21" s="129"/>
      <c r="M21" s="129"/>
    </row>
    <row r="22" spans="1:13">
      <c r="A22" s="129"/>
      <c r="B22" s="129"/>
      <c r="C22" s="129"/>
      <c r="D22" s="129"/>
      <c r="E22" s="129"/>
      <c r="F22" s="129"/>
      <c r="G22" s="129"/>
      <c r="H22" s="129"/>
      <c r="I22" s="129"/>
      <c r="J22" s="129"/>
      <c r="K22" s="129"/>
      <c r="L22" s="129"/>
      <c r="M22" s="129"/>
    </row>
    <row r="23" spans="1:13">
      <c r="A23" s="129"/>
      <c r="B23" s="129"/>
      <c r="C23" s="129"/>
      <c r="D23" s="129"/>
      <c r="E23" s="129"/>
      <c r="F23" s="129"/>
      <c r="G23" s="129"/>
      <c r="H23" s="129"/>
      <c r="I23" s="129"/>
      <c r="J23" s="129"/>
      <c r="K23" s="129"/>
      <c r="L23" s="129"/>
      <c r="M23" s="129"/>
    </row>
    <row r="24" spans="1:13">
      <c r="A24" s="129"/>
      <c r="B24" s="129"/>
      <c r="C24" s="129"/>
      <c r="D24" s="129"/>
      <c r="E24" s="129"/>
      <c r="F24" s="129"/>
      <c r="G24" s="129"/>
      <c r="H24" s="129"/>
      <c r="I24" s="129"/>
      <c r="J24" s="129"/>
      <c r="K24" s="129"/>
      <c r="L24" s="129"/>
      <c r="M24" s="129"/>
    </row>
    <row r="25" spans="1:13">
      <c r="A25" s="129"/>
      <c r="B25" s="129"/>
      <c r="C25" s="129"/>
      <c r="D25" s="129"/>
      <c r="E25" s="129"/>
      <c r="F25" s="129"/>
      <c r="G25" s="129"/>
      <c r="H25" s="129"/>
      <c r="I25" s="129"/>
      <c r="J25" s="129"/>
      <c r="K25" s="129"/>
      <c r="L25" s="129"/>
      <c r="M25" s="129"/>
    </row>
    <row r="26" spans="1:13">
      <c r="A26" s="129"/>
      <c r="B26" s="129"/>
      <c r="C26" s="129"/>
      <c r="D26" s="129"/>
      <c r="E26" s="129"/>
      <c r="F26" s="129"/>
      <c r="G26" s="129"/>
      <c r="H26" s="129"/>
      <c r="I26" s="129"/>
      <c r="J26" s="129"/>
      <c r="K26" s="129"/>
      <c r="L26" s="129"/>
      <c r="M26" s="129"/>
    </row>
    <row r="27" spans="1:13">
      <c r="A27" s="129"/>
      <c r="B27" s="129"/>
      <c r="C27" s="129"/>
      <c r="D27" s="129"/>
      <c r="E27" s="129"/>
      <c r="F27" s="129"/>
      <c r="G27" s="129"/>
      <c r="H27" s="129"/>
      <c r="I27" s="129"/>
      <c r="J27" s="129"/>
      <c r="K27" s="129"/>
      <c r="L27" s="129"/>
      <c r="M27" s="129"/>
    </row>
    <row r="28" spans="1:13">
      <c r="A28" s="129"/>
      <c r="B28" s="129"/>
      <c r="C28" s="129"/>
      <c r="D28" s="129"/>
      <c r="E28" s="129"/>
      <c r="F28" s="129"/>
      <c r="G28" s="129"/>
      <c r="H28" s="129"/>
      <c r="I28" s="129"/>
      <c r="J28" s="129"/>
      <c r="K28" s="129"/>
      <c r="L28" s="129"/>
      <c r="M28" s="129"/>
    </row>
    <row r="29" spans="1:13">
      <c r="A29" s="129"/>
      <c r="B29" s="129"/>
      <c r="C29" s="129"/>
      <c r="D29" s="129"/>
      <c r="E29" s="129"/>
      <c r="F29" s="129"/>
      <c r="G29" s="129"/>
      <c r="H29" s="129"/>
      <c r="I29" s="129"/>
      <c r="J29" s="129"/>
      <c r="K29" s="129"/>
      <c r="L29" s="129"/>
      <c r="M29" s="129"/>
    </row>
    <row r="30" spans="1:13" s="11" customFormat="1" ht="28.5" customHeight="1">
      <c r="A30" s="332"/>
      <c r="B30" s="332"/>
      <c r="C30" s="332"/>
      <c r="D30" s="332"/>
      <c r="E30" s="332"/>
      <c r="F30" s="332"/>
      <c r="G30" s="332"/>
      <c r="H30" s="332"/>
      <c r="I30" s="332"/>
      <c r="J30" s="332"/>
      <c r="K30" s="332"/>
      <c r="L30" s="332"/>
      <c r="M30" s="332"/>
    </row>
    <row r="31" spans="1:13" s="11" customFormat="1" ht="24" customHeight="1">
      <c r="A31" s="130"/>
      <c r="B31" s="130"/>
      <c r="C31" s="130"/>
      <c r="D31" s="130"/>
      <c r="E31" s="130"/>
      <c r="F31" s="130"/>
      <c r="G31" s="130"/>
      <c r="H31" s="130"/>
      <c r="I31" s="130"/>
      <c r="J31" s="130"/>
      <c r="K31" s="130"/>
      <c r="L31" s="130"/>
      <c r="M31" s="130"/>
    </row>
    <row r="32" spans="1:13" s="39" customFormat="1" ht="24" customHeight="1">
      <c r="A32" s="131"/>
      <c r="B32" s="131"/>
      <c r="C32" s="131"/>
      <c r="D32" s="131"/>
      <c r="E32" s="131"/>
      <c r="F32" s="131"/>
      <c r="G32" s="131"/>
      <c r="H32" s="131"/>
      <c r="I32" s="131"/>
      <c r="J32" s="131"/>
      <c r="K32" s="131"/>
      <c r="L32" s="131"/>
      <c r="M32" s="131"/>
    </row>
    <row r="33" spans="1:13" s="13" customFormat="1" ht="24" customHeight="1">
      <c r="A33" s="132"/>
      <c r="B33" s="132"/>
      <c r="C33" s="132"/>
      <c r="D33" s="132"/>
      <c r="E33" s="132"/>
      <c r="F33" s="132"/>
      <c r="G33" s="132"/>
      <c r="H33" s="132"/>
      <c r="I33" s="132"/>
      <c r="J33" s="132"/>
      <c r="K33" s="132"/>
      <c r="L33" s="132"/>
      <c r="M33" s="132"/>
    </row>
    <row r="34" spans="1:13" s="39" customFormat="1" ht="24" customHeight="1">
      <c r="A34" s="131"/>
      <c r="B34" s="131"/>
      <c r="C34" s="131"/>
      <c r="D34" s="131"/>
      <c r="E34" s="131"/>
      <c r="F34" s="131"/>
      <c r="G34" s="131"/>
      <c r="H34" s="131"/>
      <c r="I34" s="131"/>
      <c r="J34" s="131"/>
      <c r="K34" s="131"/>
      <c r="L34" s="131"/>
      <c r="M34" s="131"/>
    </row>
    <row r="35" spans="1:13" s="13" customFormat="1" ht="24" customHeight="1">
      <c r="A35" s="132"/>
      <c r="B35" s="132"/>
      <c r="C35" s="132"/>
      <c r="D35" s="132"/>
      <c r="E35" s="132"/>
      <c r="F35" s="132"/>
      <c r="G35" s="132"/>
      <c r="H35" s="132"/>
      <c r="I35" s="132"/>
      <c r="J35" s="132"/>
      <c r="K35" s="132"/>
      <c r="L35" s="132"/>
      <c r="M35" s="132"/>
    </row>
    <row r="36" spans="1:13" s="39" customFormat="1" ht="24" customHeight="1">
      <c r="A36" s="131"/>
      <c r="B36" s="131"/>
      <c r="C36" s="131"/>
      <c r="D36" s="131"/>
      <c r="E36" s="131"/>
      <c r="F36" s="131"/>
      <c r="G36" s="131"/>
      <c r="H36" s="131"/>
      <c r="I36" s="131"/>
      <c r="J36" s="131"/>
      <c r="K36" s="131"/>
      <c r="L36" s="131"/>
      <c r="M36" s="131"/>
    </row>
    <row r="37" spans="1:13" s="13" customFormat="1" ht="24" customHeight="1">
      <c r="A37" s="132"/>
      <c r="B37" s="132"/>
      <c r="C37" s="132"/>
      <c r="D37" s="132"/>
      <c r="E37" s="132"/>
      <c r="F37" s="131"/>
      <c r="G37" s="132"/>
      <c r="H37" s="132"/>
      <c r="I37" s="132"/>
      <c r="J37" s="132"/>
      <c r="K37" s="132"/>
      <c r="L37" s="132"/>
      <c r="M37" s="132"/>
    </row>
    <row r="38" spans="1:13" s="39" customFormat="1" ht="24" customHeight="1">
      <c r="A38" s="131"/>
      <c r="B38" s="131"/>
      <c r="C38" s="131"/>
      <c r="D38" s="131"/>
      <c r="E38" s="131"/>
      <c r="F38" s="131"/>
      <c r="G38" s="131"/>
      <c r="H38" s="131"/>
      <c r="I38" s="131"/>
      <c r="J38" s="131"/>
      <c r="K38" s="131"/>
      <c r="L38" s="131"/>
      <c r="M38" s="131"/>
    </row>
    <row r="39" spans="1:13" s="13" customFormat="1" ht="24" customHeight="1">
      <c r="A39" s="132"/>
      <c r="B39" s="132"/>
      <c r="C39" s="132"/>
      <c r="D39" s="132"/>
      <c r="E39" s="132"/>
      <c r="F39" s="132"/>
      <c r="G39" s="132"/>
      <c r="H39" s="132"/>
      <c r="I39" s="132"/>
      <c r="J39" s="132"/>
      <c r="K39" s="132"/>
      <c r="L39" s="132"/>
      <c r="M39" s="132"/>
    </row>
    <row r="40" spans="1:13" s="39" customFormat="1" ht="24" customHeight="1">
      <c r="A40" s="131"/>
      <c r="B40" s="131"/>
      <c r="C40" s="131"/>
      <c r="D40" s="131"/>
      <c r="E40" s="131"/>
      <c r="F40" s="131"/>
      <c r="G40" s="131"/>
      <c r="H40" s="131"/>
      <c r="I40" s="131"/>
      <c r="J40" s="131"/>
      <c r="K40" s="131"/>
      <c r="L40" s="131"/>
      <c r="M40" s="131"/>
    </row>
    <row r="41" spans="1:13" s="13" customFormat="1" ht="24" customHeight="1">
      <c r="A41" s="132"/>
      <c r="B41" s="132"/>
      <c r="C41" s="132"/>
      <c r="D41" s="132"/>
      <c r="E41" s="132"/>
      <c r="F41" s="132"/>
      <c r="G41" s="132"/>
      <c r="H41" s="132"/>
      <c r="I41" s="132"/>
      <c r="J41" s="132"/>
      <c r="K41" s="132"/>
      <c r="L41" s="132"/>
      <c r="M41" s="132"/>
    </row>
    <row r="42" spans="1:13" s="39" customFormat="1" ht="24" customHeight="1">
      <c r="A42" s="131"/>
      <c r="B42" s="131"/>
      <c r="C42" s="131"/>
      <c r="D42" s="131"/>
      <c r="E42" s="131"/>
      <c r="F42" s="131"/>
      <c r="G42" s="131"/>
      <c r="H42" s="131"/>
      <c r="I42" s="131"/>
      <c r="J42" s="131"/>
      <c r="K42" s="131"/>
      <c r="L42" s="131"/>
      <c r="M42" s="131"/>
    </row>
    <row r="43" spans="1:13" s="13" customFormat="1" ht="24" customHeight="1">
      <c r="A43" s="132"/>
      <c r="B43" s="132"/>
      <c r="C43" s="132"/>
      <c r="D43" s="132"/>
      <c r="E43" s="132"/>
      <c r="F43" s="132"/>
      <c r="G43" s="132"/>
      <c r="H43" s="132"/>
      <c r="I43" s="132"/>
      <c r="J43" s="132"/>
      <c r="K43" s="132"/>
      <c r="L43" s="132"/>
      <c r="M43" s="132"/>
    </row>
    <row r="44" spans="1:13" s="39" customFormat="1" ht="24" customHeight="1">
      <c r="A44" s="131"/>
      <c r="B44" s="131"/>
      <c r="C44" s="131"/>
      <c r="D44" s="131"/>
      <c r="E44" s="131"/>
      <c r="F44" s="131"/>
      <c r="G44" s="131"/>
      <c r="H44" s="131"/>
      <c r="I44" s="131"/>
      <c r="J44" s="131"/>
      <c r="K44" s="131"/>
      <c r="L44" s="131"/>
      <c r="M44" s="131"/>
    </row>
    <row r="45" spans="1:13" s="13" customFormat="1" ht="24" customHeight="1">
      <c r="A45" s="131"/>
      <c r="B45" s="132"/>
      <c r="C45" s="132"/>
      <c r="D45" s="132"/>
      <c r="E45" s="132"/>
      <c r="F45" s="132"/>
      <c r="G45" s="132"/>
      <c r="H45" s="132"/>
      <c r="I45" s="132"/>
      <c r="J45" s="132"/>
      <c r="K45" s="132"/>
      <c r="L45" s="132"/>
      <c r="M45" s="132"/>
    </row>
    <row r="46" spans="1:13" s="39" customFormat="1" ht="24" customHeight="1">
      <c r="A46" s="131"/>
      <c r="B46" s="131"/>
      <c r="C46" s="131"/>
      <c r="D46" s="131"/>
      <c r="E46" s="131"/>
      <c r="F46" s="131"/>
      <c r="G46" s="131"/>
      <c r="H46" s="131"/>
      <c r="I46" s="131"/>
      <c r="J46" s="131"/>
      <c r="K46" s="131"/>
      <c r="L46" s="131"/>
      <c r="M46" s="131"/>
    </row>
    <row r="47" spans="1:13" s="13" customFormat="1" ht="24" customHeight="1">
      <c r="A47" s="132"/>
      <c r="B47" s="132"/>
      <c r="C47" s="132"/>
      <c r="D47" s="132"/>
      <c r="E47" s="132"/>
      <c r="F47" s="132"/>
      <c r="G47" s="132"/>
      <c r="H47" s="132"/>
      <c r="I47" s="132"/>
      <c r="J47" s="132"/>
      <c r="K47" s="132"/>
      <c r="L47" s="132"/>
      <c r="M47" s="132"/>
    </row>
  </sheetData>
  <mergeCells count="4">
    <mergeCell ref="A4:M4"/>
    <mergeCell ref="A6:M6"/>
    <mergeCell ref="A16:M16"/>
    <mergeCell ref="A30:M30"/>
  </mergeCells>
  <phoneticPr fontId="2" type="noConversion"/>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view="pageBreakPreview" zoomScale="90" zoomScaleSheetLayoutView="90" workbookViewId="0"/>
  </sheetViews>
  <sheetFormatPr defaultRowHeight="15"/>
  <cols>
    <col min="1" max="12" width="8.88671875" style="14"/>
    <col min="13" max="13" width="7.33203125" style="14" customWidth="1"/>
    <col min="14" max="16384" width="8.88671875" style="14"/>
  </cols>
  <sheetData>
    <row r="1" spans="1:13" ht="24.95" customHeight="1"/>
    <row r="2" spans="1:13" ht="24.95" customHeight="1"/>
    <row r="3" spans="1:13" ht="24.95" customHeight="1"/>
    <row r="4" spans="1:13" ht="24.95" customHeight="1"/>
    <row r="5" spans="1:13" s="12" customFormat="1" ht="50.1" customHeight="1">
      <c r="A5" s="332" t="s">
        <v>17</v>
      </c>
      <c r="B5" s="332"/>
      <c r="C5" s="332"/>
      <c r="D5" s="332"/>
      <c r="E5" s="332"/>
      <c r="F5" s="332"/>
      <c r="G5" s="332"/>
      <c r="H5" s="332"/>
      <c r="I5" s="332"/>
      <c r="J5" s="332"/>
      <c r="K5" s="332"/>
      <c r="L5" s="332"/>
      <c r="M5" s="332"/>
    </row>
    <row r="6" spans="1:13" ht="24.95" customHeight="1"/>
    <row r="7" spans="1:13" ht="24.95" customHeight="1"/>
    <row r="8" spans="1:13" ht="24.95" customHeight="1"/>
    <row r="9" spans="1:13" ht="24.95" customHeight="1"/>
    <row r="10" spans="1:13" ht="24.95" customHeight="1"/>
    <row r="11" spans="1:13" ht="24.95" customHeight="1"/>
    <row r="12" spans="1:13" ht="24.95" customHeight="1"/>
    <row r="13" spans="1:13" ht="24.95" customHeight="1"/>
    <row r="14" spans="1:13" ht="24.95" customHeight="1"/>
    <row r="15" spans="1:13" ht="24.95" customHeight="1"/>
    <row r="16" spans="1:13" ht="24.95" customHeight="1"/>
    <row r="17" ht="24.95" customHeight="1"/>
    <row r="18" ht="24.95" customHeight="1"/>
  </sheetData>
  <mergeCells count="1">
    <mergeCell ref="A5:M5"/>
  </mergeCells>
  <phoneticPr fontId="2" type="noConversion"/>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Zeros="0" view="pageBreakPreview" zoomScaleSheetLayoutView="100" workbookViewId="0">
      <selection sqref="A1:F1"/>
    </sheetView>
  </sheetViews>
  <sheetFormatPr defaultRowHeight="12"/>
  <cols>
    <col min="1" max="1" width="26.109375" style="56" customWidth="1"/>
    <col min="2" max="2" width="16.77734375" style="56" customWidth="1"/>
    <col min="3" max="3" width="11.33203125" style="145" customWidth="1"/>
    <col min="4" max="4" width="5.6640625" style="56" customWidth="1"/>
    <col min="5" max="5" width="2.5546875" style="56" customWidth="1"/>
    <col min="6" max="6" width="7.21875" style="56" customWidth="1"/>
    <col min="7" max="7" width="17.21875" style="56" customWidth="1"/>
    <col min="8" max="8" width="33.21875" style="56" customWidth="1"/>
    <col min="9" max="9" width="12.6640625" style="56" customWidth="1"/>
    <col min="10" max="11" width="8.88671875" style="56"/>
    <col min="12" max="13" width="9.33203125" style="56" bestFit="1" customWidth="1"/>
    <col min="14" max="14" width="8.88671875" style="56"/>
    <col min="15" max="15" width="14.88671875" style="56" customWidth="1"/>
    <col min="16" max="16384" width="8.88671875" style="56"/>
  </cols>
  <sheetData>
    <row r="1" spans="1:15" ht="16.5" customHeight="1">
      <c r="A1" s="346" t="str">
        <f>"건명 : "&amp;설치장소!$B$1</f>
        <v>건명 : 관문실내체육관 노후조명 개선공사</v>
      </c>
      <c r="B1" s="347"/>
      <c r="C1" s="347"/>
      <c r="D1" s="347"/>
      <c r="E1" s="347"/>
      <c r="F1" s="347"/>
      <c r="G1" s="348" t="s">
        <v>212</v>
      </c>
      <c r="H1" s="348"/>
    </row>
    <row r="2" spans="1:15" ht="15.75" customHeight="1">
      <c r="A2" s="85" t="s">
        <v>42</v>
      </c>
      <c r="B2" s="349" t="s">
        <v>43</v>
      </c>
      <c r="C2" s="349"/>
      <c r="D2" s="349"/>
      <c r="E2" s="349"/>
      <c r="F2" s="349"/>
      <c r="G2" s="146" t="s">
        <v>79</v>
      </c>
      <c r="H2" s="86" t="s">
        <v>44</v>
      </c>
      <c r="O2" s="136"/>
    </row>
    <row r="3" spans="1:15" ht="15.75" customHeight="1">
      <c r="A3" s="50" t="s">
        <v>45</v>
      </c>
      <c r="B3" s="57"/>
      <c r="C3" s="58"/>
      <c r="D3" s="53"/>
      <c r="E3" s="54"/>
      <c r="F3" s="55"/>
      <c r="G3" s="16"/>
      <c r="H3" s="17"/>
      <c r="O3" s="255"/>
    </row>
    <row r="4" spans="1:15" ht="15.75" customHeight="1">
      <c r="A4" s="50" t="s">
        <v>46</v>
      </c>
      <c r="B4" s="51"/>
      <c r="C4" s="58"/>
      <c r="D4" s="53"/>
      <c r="E4" s="54"/>
      <c r="F4" s="55"/>
      <c r="G4" s="16"/>
      <c r="H4" s="17"/>
    </row>
    <row r="5" spans="1:15" ht="15.75" customHeight="1">
      <c r="A5" s="50" t="s">
        <v>47</v>
      </c>
      <c r="B5" s="51"/>
      <c r="C5" s="58"/>
      <c r="D5" s="53"/>
      <c r="E5" s="54"/>
      <c r="F5" s="55"/>
      <c r="G5" s="16"/>
      <c r="H5" s="17"/>
    </row>
    <row r="6" spans="1:15" ht="15.75" customHeight="1">
      <c r="A6" s="50" t="s">
        <v>49</v>
      </c>
      <c r="B6" s="51"/>
      <c r="C6" s="58"/>
      <c r="D6" s="53"/>
      <c r="E6" s="54"/>
      <c r="F6" s="55"/>
      <c r="G6" s="16"/>
      <c r="H6" s="17"/>
    </row>
    <row r="7" spans="1:15" ht="15.75" customHeight="1">
      <c r="A7" s="50" t="s">
        <v>50</v>
      </c>
      <c r="B7" s="51"/>
      <c r="C7" s="58"/>
      <c r="D7" s="53"/>
      <c r="E7" s="54"/>
      <c r="F7" s="55"/>
      <c r="G7" s="16"/>
      <c r="H7" s="17"/>
    </row>
    <row r="8" spans="1:15" ht="15.75" customHeight="1">
      <c r="A8" s="50" t="s">
        <v>51</v>
      </c>
      <c r="B8" s="51"/>
      <c r="C8" s="58"/>
      <c r="D8" s="53"/>
      <c r="E8" s="54"/>
      <c r="F8" s="55"/>
      <c r="G8" s="16"/>
      <c r="H8" s="17"/>
    </row>
    <row r="9" spans="1:15" ht="15.75" customHeight="1">
      <c r="A9" s="50" t="s">
        <v>52</v>
      </c>
      <c r="B9" s="51"/>
      <c r="C9" s="58"/>
      <c r="D9" s="53"/>
      <c r="E9" s="54"/>
      <c r="F9" s="55"/>
      <c r="G9" s="16"/>
      <c r="H9" s="17"/>
    </row>
    <row r="10" spans="1:15" ht="15.75" customHeight="1">
      <c r="A10" s="50" t="s">
        <v>53</v>
      </c>
      <c r="B10" s="51" t="s">
        <v>54</v>
      </c>
      <c r="C10" s="60">
        <v>0.126</v>
      </c>
      <c r="D10" s="61"/>
      <c r="E10" s="62"/>
      <c r="F10" s="63"/>
      <c r="G10" s="64"/>
      <c r="H10" s="66"/>
    </row>
    <row r="11" spans="1:15" ht="15.75" customHeight="1">
      <c r="A11" s="50" t="s">
        <v>55</v>
      </c>
      <c r="B11" s="51"/>
      <c r="C11" s="65"/>
      <c r="D11" s="61"/>
      <c r="E11" s="62"/>
      <c r="F11" s="63"/>
      <c r="G11" s="64"/>
      <c r="H11" s="66"/>
    </row>
    <row r="12" spans="1:15" ht="15.75" customHeight="1">
      <c r="A12" s="50" t="s">
        <v>56</v>
      </c>
      <c r="B12" s="51"/>
      <c r="C12" s="65"/>
      <c r="D12" s="61"/>
      <c r="E12" s="62"/>
      <c r="F12" s="63"/>
      <c r="G12" s="64"/>
      <c r="H12" s="66"/>
    </row>
    <row r="13" spans="1:15" ht="15.75" customHeight="1">
      <c r="A13" s="50" t="s">
        <v>57</v>
      </c>
      <c r="B13" s="51" t="s">
        <v>58</v>
      </c>
      <c r="C13" s="65">
        <v>3.56E-2</v>
      </c>
      <c r="D13" s="61"/>
      <c r="E13" s="62"/>
      <c r="F13" s="63"/>
      <c r="G13" s="64"/>
      <c r="H13" s="66"/>
    </row>
    <row r="14" spans="1:15" s="84" customFormat="1" ht="32.25" customHeight="1">
      <c r="A14" s="264" t="s">
        <v>59</v>
      </c>
      <c r="B14" s="350" t="s">
        <v>218</v>
      </c>
      <c r="C14" s="351"/>
      <c r="D14" s="351"/>
      <c r="E14" s="351"/>
      <c r="F14" s="352"/>
      <c r="G14" s="265"/>
      <c r="H14" s="266"/>
      <c r="I14" s="267"/>
      <c r="J14" s="268"/>
      <c r="K14" s="263"/>
    </row>
    <row r="15" spans="1:15" ht="15.75" customHeight="1">
      <c r="A15" s="50" t="s">
        <v>60</v>
      </c>
      <c r="B15" s="51" t="s">
        <v>61</v>
      </c>
      <c r="C15" s="60">
        <v>5.1999999999999998E-2</v>
      </c>
      <c r="D15" s="61"/>
      <c r="E15" s="62"/>
      <c r="F15" s="63"/>
      <c r="G15" s="64"/>
      <c r="H15" s="66"/>
      <c r="I15" s="41"/>
      <c r="J15" s="219"/>
      <c r="K15" s="219"/>
      <c r="L15" s="15"/>
      <c r="M15" s="15"/>
    </row>
    <row r="16" spans="1:15" ht="15.75" customHeight="1">
      <c r="A16" s="50" t="s">
        <v>62</v>
      </c>
      <c r="B16" s="51" t="s">
        <v>58</v>
      </c>
      <c r="C16" s="58">
        <v>1.01E-2</v>
      </c>
      <c r="D16" s="53"/>
      <c r="E16" s="54"/>
      <c r="F16" s="55"/>
      <c r="G16" s="16"/>
      <c r="H16" s="17"/>
      <c r="I16" s="41"/>
      <c r="J16" s="250"/>
      <c r="K16" s="219"/>
      <c r="L16" s="220"/>
      <c r="M16" s="220"/>
    </row>
    <row r="17" spans="1:14" ht="15.75" customHeight="1">
      <c r="A17" s="50" t="s">
        <v>63</v>
      </c>
      <c r="B17" s="51" t="s">
        <v>54</v>
      </c>
      <c r="C17" s="58">
        <v>2.3E-2</v>
      </c>
      <c r="D17" s="53"/>
      <c r="E17" s="54"/>
      <c r="F17" s="55"/>
      <c r="G17" s="16"/>
      <c r="H17" s="17"/>
      <c r="I17" s="41"/>
      <c r="J17" s="219"/>
      <c r="K17" s="219"/>
      <c r="L17" s="15"/>
      <c r="M17" s="15"/>
    </row>
    <row r="18" spans="1:14" ht="15.75" customHeight="1">
      <c r="A18" s="50" t="s">
        <v>64</v>
      </c>
      <c r="B18" s="51" t="s">
        <v>54</v>
      </c>
      <c r="C18" s="222">
        <v>3.5450000000000002E-2</v>
      </c>
      <c r="D18" s="53"/>
      <c r="E18" s="54"/>
      <c r="F18" s="55"/>
      <c r="G18" s="16"/>
      <c r="H18" s="17"/>
      <c r="I18" s="41"/>
      <c r="J18" s="219"/>
      <c r="K18" s="219"/>
      <c r="L18" s="15"/>
      <c r="M18" s="15"/>
    </row>
    <row r="19" spans="1:14" ht="15.75" customHeight="1">
      <c r="A19" s="50" t="s">
        <v>65</v>
      </c>
      <c r="B19" s="51" t="s">
        <v>54</v>
      </c>
      <c r="C19" s="58">
        <v>4.4999999999999998E-2</v>
      </c>
      <c r="D19" s="53"/>
      <c r="E19" s="54"/>
      <c r="F19" s="55"/>
      <c r="G19" s="16"/>
      <c r="H19" s="17"/>
    </row>
    <row r="20" spans="1:14" ht="15.75" customHeight="1">
      <c r="A20" s="50" t="s">
        <v>66</v>
      </c>
      <c r="B20" s="51" t="s">
        <v>67</v>
      </c>
      <c r="C20" s="58"/>
      <c r="D20" s="53">
        <v>3.0000000000000001E-3</v>
      </c>
      <c r="E20" s="54"/>
      <c r="F20" s="55"/>
      <c r="G20" s="16"/>
      <c r="H20" s="17"/>
    </row>
    <row r="21" spans="1:14" ht="15.75" customHeight="1">
      <c r="A21" s="50" t="s">
        <v>68</v>
      </c>
      <c r="B21" s="51" t="s">
        <v>69</v>
      </c>
      <c r="C21" s="58">
        <v>0.1295</v>
      </c>
      <c r="D21" s="53"/>
      <c r="E21" s="54"/>
      <c r="F21" s="55"/>
      <c r="G21" s="16"/>
      <c r="H21" s="17"/>
      <c r="I21" s="113"/>
    </row>
    <row r="22" spans="1:14" ht="15.75" customHeight="1">
      <c r="A22" s="50" t="s">
        <v>70</v>
      </c>
      <c r="B22" s="51"/>
      <c r="C22" s="58"/>
      <c r="D22" s="53"/>
      <c r="E22" s="54"/>
      <c r="F22" s="55"/>
      <c r="G22" s="16"/>
      <c r="H22" s="17"/>
      <c r="I22" s="113"/>
    </row>
    <row r="23" spans="1:14" ht="15.75" customHeight="1">
      <c r="A23" s="50" t="s">
        <v>71</v>
      </c>
      <c r="B23" s="51" t="s">
        <v>72</v>
      </c>
      <c r="C23" s="52">
        <v>0.06</v>
      </c>
      <c r="D23" s="53"/>
      <c r="E23" s="54"/>
      <c r="F23" s="55"/>
      <c r="G23" s="16"/>
      <c r="H23" s="17"/>
      <c r="I23" s="113"/>
    </row>
    <row r="24" spans="1:14" ht="15.75" customHeight="1">
      <c r="A24" s="50" t="s">
        <v>73</v>
      </c>
      <c r="B24" s="51" t="s">
        <v>74</v>
      </c>
      <c r="C24" s="58"/>
      <c r="D24" s="112">
        <v>0.15</v>
      </c>
      <c r="E24" s="54"/>
      <c r="F24" s="55"/>
      <c r="G24" s="16"/>
      <c r="H24" s="17"/>
      <c r="I24" s="113"/>
    </row>
    <row r="25" spans="1:14" s="74" customFormat="1" ht="15.75" customHeight="1">
      <c r="A25" s="72" t="s">
        <v>215</v>
      </c>
      <c r="B25" s="73"/>
      <c r="C25" s="65"/>
      <c r="D25" s="61"/>
      <c r="E25" s="62"/>
      <c r="F25" s="63"/>
      <c r="G25" s="257"/>
      <c r="H25" s="66"/>
      <c r="I25" s="113"/>
      <c r="J25" s="56"/>
      <c r="K25" s="56"/>
      <c r="L25" s="56"/>
      <c r="M25" s="56"/>
      <c r="N25" s="56"/>
    </row>
    <row r="26" spans="1:14" ht="15.75" customHeight="1">
      <c r="A26" s="50" t="s">
        <v>174</v>
      </c>
      <c r="B26" s="51"/>
      <c r="C26" s="58"/>
      <c r="D26" s="53"/>
      <c r="E26" s="54"/>
      <c r="F26" s="55"/>
      <c r="G26" s="16"/>
      <c r="H26" s="17"/>
      <c r="I26" s="113"/>
    </row>
    <row r="27" spans="1:14" ht="15.75" customHeight="1">
      <c r="A27" s="50" t="s">
        <v>175</v>
      </c>
      <c r="B27" s="51" t="s">
        <v>75</v>
      </c>
      <c r="C27" s="59">
        <v>0.1</v>
      </c>
      <c r="D27" s="53"/>
      <c r="E27" s="54"/>
      <c r="F27" s="55"/>
      <c r="G27" s="16"/>
      <c r="H27" s="17"/>
      <c r="I27" s="113"/>
    </row>
    <row r="28" spans="1:14" s="74" customFormat="1" ht="15.75" customHeight="1">
      <c r="A28" s="72" t="s">
        <v>216</v>
      </c>
      <c r="B28" s="73"/>
      <c r="C28" s="65"/>
      <c r="D28" s="61"/>
      <c r="E28" s="62"/>
      <c r="F28" s="63"/>
      <c r="G28" s="64"/>
      <c r="H28" s="66"/>
      <c r="I28" s="113"/>
      <c r="J28" s="56"/>
      <c r="K28" s="56"/>
      <c r="L28" s="56"/>
      <c r="M28" s="56"/>
      <c r="N28" s="56"/>
    </row>
    <row r="29" spans="1:14" s="74" customFormat="1" ht="15.75" customHeight="1">
      <c r="A29" s="72" t="s">
        <v>217</v>
      </c>
      <c r="B29" s="73"/>
      <c r="C29" s="65"/>
      <c r="D29" s="61"/>
      <c r="E29" s="62"/>
      <c r="F29" s="63"/>
      <c r="G29" s="64"/>
      <c r="H29" s="66"/>
      <c r="I29" s="113"/>
      <c r="J29" s="56"/>
      <c r="K29" s="56"/>
      <c r="L29" s="56"/>
      <c r="M29" s="56"/>
      <c r="N29" s="56"/>
    </row>
    <row r="30" spans="1:14" s="74" customFormat="1" ht="15.75" customHeight="1">
      <c r="A30" s="72"/>
      <c r="B30" s="73"/>
      <c r="C30" s="65"/>
      <c r="D30" s="61"/>
      <c r="E30" s="62"/>
      <c r="F30" s="63"/>
      <c r="G30" s="64"/>
      <c r="H30" s="66"/>
      <c r="I30" s="113"/>
      <c r="J30" s="56"/>
      <c r="K30" s="56"/>
      <c r="L30" s="56"/>
      <c r="M30" s="56"/>
      <c r="N30" s="56"/>
    </row>
    <row r="31" spans="1:14" s="74" customFormat="1" ht="15.75" customHeight="1">
      <c r="A31" s="72"/>
      <c r="B31" s="151"/>
      <c r="C31" s="152"/>
      <c r="D31" s="153"/>
      <c r="E31" s="154"/>
      <c r="F31" s="155"/>
      <c r="G31" s="156"/>
      <c r="H31" s="157"/>
      <c r="I31" s="114"/>
    </row>
    <row r="32" spans="1:14" s="74" customFormat="1" ht="15.75" customHeight="1">
      <c r="A32" s="115" t="s">
        <v>76</v>
      </c>
      <c r="B32" s="116"/>
      <c r="C32" s="117"/>
      <c r="D32" s="118"/>
      <c r="E32" s="119"/>
      <c r="F32" s="120"/>
      <c r="G32" s="121"/>
      <c r="H32" s="122"/>
      <c r="I32" s="113"/>
      <c r="J32" s="56"/>
      <c r="K32" s="56"/>
      <c r="L32" s="56"/>
    </row>
    <row r="33" spans="7:8" ht="18.75" customHeight="1">
      <c r="G33" s="88"/>
    </row>
    <row r="34" spans="7:8" ht="15.75" customHeight="1">
      <c r="G34" s="123"/>
      <c r="H34" s="87"/>
    </row>
    <row r="35" spans="7:8" ht="15.75" customHeight="1">
      <c r="G35" s="124"/>
      <c r="H35" s="89"/>
    </row>
    <row r="36" spans="7:8" ht="15.75" customHeight="1">
      <c r="G36" s="113"/>
    </row>
    <row r="37" spans="7:8" ht="15.75" customHeight="1">
      <c r="G37" s="88"/>
    </row>
    <row r="38" spans="7:8" ht="15.75" customHeight="1"/>
    <row r="39" spans="7:8" ht="15.75" customHeight="1"/>
    <row r="40" spans="7:8" ht="15.75" customHeight="1"/>
  </sheetData>
  <sheetProtection formatColumns="0" formatRows="0"/>
  <protectedRanges>
    <protectedRange sqref="C33:G65534" name="범위1"/>
    <protectedRange sqref="C1:G1 C2:F2 C3:G10 C11:F13 C15:F22 C23:G23 C24:G32" name="범위1_1"/>
    <protectedRange sqref="G2" name="범위1_1_3"/>
    <protectedRange sqref="G20 G11:G13 G15:G16 G22" name="범위1_1_4"/>
    <protectedRange sqref="C14:F14" name="범위1_1_4_1"/>
    <protectedRange sqref="G14" name="범위1_1_1_1_1"/>
    <protectedRange sqref="G17:G19 G21" name="범위1_1_9"/>
  </protectedRanges>
  <mergeCells count="4">
    <mergeCell ref="A1:F1"/>
    <mergeCell ref="G1:H1"/>
    <mergeCell ref="B2:F2"/>
    <mergeCell ref="B14:F14"/>
  </mergeCells>
  <phoneticPr fontId="2" type="noConversion"/>
  <pageMargins left="0.67" right="0.19" top="0.61" bottom="0.24" header="0.31496062992125984" footer="0.16"/>
  <pageSetup paperSize="9" orientation="landscape" r:id="rId1"/>
  <headerFooter>
    <oddHeader>&amp;C&amp;"HY헤드라인M,굵게"&amp;12공    사    원    가    계    산    서</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showZeros="0" view="pageBreakPreview" topLeftCell="B1" zoomScale="90" zoomScaleSheetLayoutView="90" workbookViewId="0">
      <selection activeCell="D18" sqref="D18"/>
    </sheetView>
  </sheetViews>
  <sheetFormatPr defaultRowHeight="20.100000000000001" customHeight="1"/>
  <cols>
    <col min="1" max="1" width="8.88671875" style="4"/>
    <col min="2" max="2" width="11.5546875" style="6" customWidth="1"/>
    <col min="3" max="3" width="13.77734375" style="4" customWidth="1"/>
    <col min="4" max="4" width="23.77734375" style="4" customWidth="1"/>
    <col min="5" max="5" width="5" style="7" customWidth="1"/>
    <col min="6" max="6" width="4.88671875" style="8" customWidth="1"/>
    <col min="7" max="7" width="8.77734375" style="38" customWidth="1"/>
    <col min="8" max="8" width="12.33203125" style="38" customWidth="1"/>
    <col min="9" max="9" width="8.77734375" style="38" customWidth="1"/>
    <col min="10" max="10" width="11.44140625" style="38" customWidth="1"/>
    <col min="11" max="11" width="8.77734375" style="38" customWidth="1"/>
    <col min="12" max="12" width="11.44140625" style="38" customWidth="1"/>
    <col min="13" max="13" width="8.77734375" style="38" customWidth="1"/>
    <col min="14" max="14" width="12.33203125" style="38" customWidth="1"/>
    <col min="15" max="15" width="9.77734375" style="38" customWidth="1"/>
    <col min="16" max="16" width="8.88671875" style="4"/>
    <col min="17" max="17" width="20" style="4" customWidth="1"/>
    <col min="18" max="18" width="8.88671875" style="4"/>
    <col min="19" max="19" width="11.6640625" style="4" bestFit="1" customWidth="1"/>
    <col min="20" max="16384" width="8.88671875" style="4"/>
  </cols>
  <sheetData>
    <row r="1" spans="1:17" ht="30.75" customHeight="1">
      <c r="C1" s="353" t="s">
        <v>150</v>
      </c>
      <c r="D1" s="353"/>
      <c r="E1" s="353"/>
      <c r="F1" s="353"/>
      <c r="G1" s="353"/>
      <c r="H1" s="353"/>
      <c r="I1" s="353"/>
      <c r="J1" s="353"/>
      <c r="K1" s="353"/>
      <c r="L1" s="353"/>
      <c r="M1" s="353"/>
      <c r="N1" s="353"/>
      <c r="O1" s="353"/>
    </row>
    <row r="2" spans="1:17" ht="27" customHeight="1">
      <c r="C2" s="354" t="str">
        <f>"건명 : "&amp;설치장소!$B$1</f>
        <v>건명 : 관문실내체육관 노후조명 개선공사</v>
      </c>
      <c r="D2" s="354"/>
      <c r="E2" s="354"/>
      <c r="F2" s="354"/>
      <c r="G2" s="354"/>
      <c r="H2" s="354"/>
      <c r="I2" s="354"/>
      <c r="J2" s="354"/>
      <c r="K2" s="354"/>
      <c r="L2" s="354"/>
      <c r="M2" s="354"/>
      <c r="N2" s="354"/>
      <c r="O2" s="354"/>
    </row>
    <row r="3" spans="1:17" s="1" customFormat="1" ht="21.95" customHeight="1">
      <c r="B3" s="18"/>
      <c r="C3" s="359" t="s">
        <v>0</v>
      </c>
      <c r="D3" s="359" t="s">
        <v>1</v>
      </c>
      <c r="E3" s="359" t="s">
        <v>2</v>
      </c>
      <c r="F3" s="361" t="s">
        <v>3</v>
      </c>
      <c r="G3" s="19" t="s">
        <v>6</v>
      </c>
      <c r="H3" s="19"/>
      <c r="I3" s="19" t="s">
        <v>5</v>
      </c>
      <c r="J3" s="19"/>
      <c r="K3" s="355" t="s">
        <v>7</v>
      </c>
      <c r="L3" s="355"/>
      <c r="M3" s="356" t="s">
        <v>4</v>
      </c>
      <c r="N3" s="356"/>
      <c r="O3" s="357" t="s">
        <v>155</v>
      </c>
    </row>
    <row r="4" spans="1:17" s="1" customFormat="1" ht="21.95" customHeight="1">
      <c r="B4" s="21" t="s">
        <v>11</v>
      </c>
      <c r="C4" s="360"/>
      <c r="D4" s="360"/>
      <c r="E4" s="360"/>
      <c r="F4" s="362"/>
      <c r="G4" s="20" t="s">
        <v>9</v>
      </c>
      <c r="H4" s="20" t="s">
        <v>10</v>
      </c>
      <c r="I4" s="20" t="s">
        <v>9</v>
      </c>
      <c r="J4" s="20" t="s">
        <v>10</v>
      </c>
      <c r="K4" s="20" t="s">
        <v>9</v>
      </c>
      <c r="L4" s="20" t="s">
        <v>10</v>
      </c>
      <c r="M4" s="20" t="s">
        <v>9</v>
      </c>
      <c r="N4" s="20" t="s">
        <v>10</v>
      </c>
      <c r="O4" s="358"/>
    </row>
    <row r="5" spans="1:17" s="9" customFormat="1" ht="21.75" customHeight="1">
      <c r="B5" s="22">
        <v>1002</v>
      </c>
      <c r="C5" s="23" t="s">
        <v>156</v>
      </c>
      <c r="D5" s="24"/>
      <c r="E5" s="25"/>
      <c r="F5" s="24"/>
      <c r="G5" s="26"/>
      <c r="H5" s="26"/>
      <c r="I5" s="26"/>
      <c r="J5" s="26"/>
      <c r="K5" s="26"/>
      <c r="L5" s="26"/>
      <c r="M5" s="27"/>
      <c r="N5" s="26">
        <f>H5+J5+L5</f>
        <v>0</v>
      </c>
      <c r="O5" s="27"/>
      <c r="Q5" s="240">
        <f>원가계산서!G32</f>
        <v>0</v>
      </c>
    </row>
    <row r="6" spans="1:17" ht="21.75" customHeight="1">
      <c r="A6" s="67">
        <v>1</v>
      </c>
      <c r="B6" s="22">
        <v>2001</v>
      </c>
      <c r="C6" s="28" t="s">
        <v>157</v>
      </c>
      <c r="D6" s="40"/>
      <c r="E6" s="2"/>
      <c r="F6" s="34"/>
      <c r="G6" s="35"/>
      <c r="H6" s="35"/>
      <c r="I6" s="35"/>
      <c r="J6" s="35"/>
      <c r="K6" s="35"/>
      <c r="L6" s="35"/>
      <c r="M6" s="36"/>
      <c r="N6" s="35"/>
      <c r="O6" s="36"/>
    </row>
    <row r="7" spans="1:17" ht="21.75" customHeight="1">
      <c r="B7" s="37" t="str">
        <f t="shared" ref="B7" si="0">CONCATENATE(C7,D7)</f>
        <v>조명기구(L1)매입등 LED 50W</v>
      </c>
      <c r="C7" s="218" t="s">
        <v>164</v>
      </c>
      <c r="D7" s="217" t="s">
        <v>160</v>
      </c>
      <c r="E7" s="2">
        <v>0</v>
      </c>
      <c r="F7" s="34" t="s">
        <v>18</v>
      </c>
      <c r="G7" s="35" t="e">
        <f t="shared" ref="G7:G11" si="1">VLOOKUP($B7,단가,2,FALSE)</f>
        <v>#REF!</v>
      </c>
      <c r="H7" s="35" t="e">
        <f t="shared" ref="H7" si="2">INT($E7*G7)</f>
        <v>#REF!</v>
      </c>
      <c r="I7" s="35"/>
      <c r="J7" s="35">
        <f t="shared" ref="J7" si="3">INT($E7*I7)</f>
        <v>0</v>
      </c>
      <c r="K7" s="35"/>
      <c r="L7" s="35">
        <f t="shared" ref="L7" si="4">INT($E7*K7)</f>
        <v>0</v>
      </c>
      <c r="M7" s="36" t="e">
        <f t="shared" ref="M7" si="5">N7/E7</f>
        <v>#REF!</v>
      </c>
      <c r="N7" s="35" t="e">
        <f t="shared" ref="N7" si="6">INT(H7+J7+L7)</f>
        <v>#REF!</v>
      </c>
      <c r="O7" s="43">
        <v>23656574</v>
      </c>
    </row>
    <row r="8" spans="1:17" ht="21.75" customHeight="1">
      <c r="B8" s="37" t="str">
        <f t="shared" ref="B8:B11" si="7">CONCATENATE(C8,D8)</f>
        <v>조명기구(L2)칠판등 LED 25W</v>
      </c>
      <c r="C8" s="218" t="s">
        <v>165</v>
      </c>
      <c r="D8" s="217" t="s">
        <v>162</v>
      </c>
      <c r="E8" s="2">
        <v>0</v>
      </c>
      <c r="F8" s="34" t="s">
        <v>18</v>
      </c>
      <c r="G8" s="35" t="e">
        <f t="shared" si="1"/>
        <v>#REF!</v>
      </c>
      <c r="H8" s="35" t="e">
        <f t="shared" ref="H8:H11" si="8">INT($E8*G8)</f>
        <v>#REF!</v>
      </c>
      <c r="I8" s="35"/>
      <c r="J8" s="35">
        <f t="shared" ref="J8:J11" si="9">INT($E8*I8)</f>
        <v>0</v>
      </c>
      <c r="K8" s="35"/>
      <c r="L8" s="35">
        <f t="shared" ref="L8:L11" si="10">INT($E8*K8)</f>
        <v>0</v>
      </c>
      <c r="M8" s="36" t="e">
        <f t="shared" ref="M8:M11" si="11">N8/E8</f>
        <v>#REF!</v>
      </c>
      <c r="N8" s="35" t="e">
        <f t="shared" ref="N8:N11" si="12">INT(H8+J8+L8)</f>
        <v>#REF!</v>
      </c>
      <c r="O8" s="43">
        <v>23035978</v>
      </c>
    </row>
    <row r="9" spans="1:17" ht="21.75" customHeight="1">
      <c r="B9" s="37" t="str">
        <f t="shared" si="7"/>
        <v>조명기구(L3)매입등 LED 50W</v>
      </c>
      <c r="C9" s="218" t="s">
        <v>166</v>
      </c>
      <c r="D9" s="217" t="s">
        <v>160</v>
      </c>
      <c r="E9" s="2">
        <v>0</v>
      </c>
      <c r="F9" s="34" t="s">
        <v>18</v>
      </c>
      <c r="G9" s="35" t="e">
        <f t="shared" si="1"/>
        <v>#REF!</v>
      </c>
      <c r="H9" s="35" t="e">
        <f t="shared" si="8"/>
        <v>#REF!</v>
      </c>
      <c r="I9" s="35"/>
      <c r="J9" s="35">
        <f t="shared" si="9"/>
        <v>0</v>
      </c>
      <c r="K9" s="35"/>
      <c r="L9" s="35">
        <f t="shared" si="10"/>
        <v>0</v>
      </c>
      <c r="M9" s="36" t="e">
        <f t="shared" si="11"/>
        <v>#REF!</v>
      </c>
      <c r="N9" s="35" t="e">
        <f t="shared" si="12"/>
        <v>#REF!</v>
      </c>
      <c r="O9" s="43">
        <v>23147232</v>
      </c>
    </row>
    <row r="10" spans="1:17" ht="21.75" customHeight="1">
      <c r="B10" s="37" t="str">
        <f t="shared" ref="B10" si="13">CONCATENATE(C10,D10)</f>
        <v>조명기구(L4)직부등 LED 50W</v>
      </c>
      <c r="C10" s="218" t="s">
        <v>167</v>
      </c>
      <c r="D10" s="217" t="s">
        <v>161</v>
      </c>
      <c r="E10" s="2">
        <v>0</v>
      </c>
      <c r="F10" s="34" t="s">
        <v>18</v>
      </c>
      <c r="G10" s="35" t="e">
        <f t="shared" si="1"/>
        <v>#REF!</v>
      </c>
      <c r="H10" s="35" t="e">
        <f t="shared" ref="H10" si="14">INT($E10*G10)</f>
        <v>#REF!</v>
      </c>
      <c r="I10" s="35"/>
      <c r="J10" s="35">
        <f t="shared" ref="J10" si="15">INT($E10*I10)</f>
        <v>0</v>
      </c>
      <c r="K10" s="35"/>
      <c r="L10" s="35">
        <f t="shared" ref="L10" si="16">INT($E10*K10)</f>
        <v>0</v>
      </c>
      <c r="M10" s="36" t="e">
        <f t="shared" ref="M10" si="17">N10/E10</f>
        <v>#REF!</v>
      </c>
      <c r="N10" s="35" t="e">
        <f t="shared" ref="N10" si="18">INT(H10+J10+L10)</f>
        <v>#REF!</v>
      </c>
      <c r="O10" s="43">
        <v>23593307</v>
      </c>
    </row>
    <row r="11" spans="1:17" ht="21.75" customHeight="1">
      <c r="B11" s="37" t="str">
        <f t="shared" si="7"/>
        <v>조명기구(L5)다운라이트 LED 20W</v>
      </c>
      <c r="C11" s="218" t="s">
        <v>168</v>
      </c>
      <c r="D11" s="217" t="s">
        <v>163</v>
      </c>
      <c r="E11" s="2">
        <v>0</v>
      </c>
      <c r="F11" s="34" t="s">
        <v>18</v>
      </c>
      <c r="G11" s="35" t="e">
        <f t="shared" si="1"/>
        <v>#REF!</v>
      </c>
      <c r="H11" s="35" t="e">
        <f t="shared" si="8"/>
        <v>#REF!</v>
      </c>
      <c r="I11" s="35"/>
      <c r="J11" s="35">
        <f t="shared" si="9"/>
        <v>0</v>
      </c>
      <c r="K11" s="35"/>
      <c r="L11" s="35">
        <f t="shared" si="10"/>
        <v>0</v>
      </c>
      <c r="M11" s="36" t="e">
        <f t="shared" si="11"/>
        <v>#REF!</v>
      </c>
      <c r="N11" s="35" t="e">
        <f t="shared" si="12"/>
        <v>#REF!</v>
      </c>
      <c r="O11" s="43">
        <v>23593212</v>
      </c>
    </row>
    <row r="12" spans="1:17" ht="21.75" customHeight="1">
      <c r="B12" s="37"/>
      <c r="C12" s="42"/>
      <c r="D12" s="40"/>
      <c r="E12" s="2"/>
      <c r="F12" s="34"/>
      <c r="G12" s="35"/>
      <c r="H12" s="35"/>
      <c r="I12" s="35"/>
      <c r="J12" s="35"/>
      <c r="K12" s="35"/>
      <c r="L12" s="35"/>
      <c r="M12" s="36"/>
      <c r="N12" s="35"/>
      <c r="O12" s="43"/>
    </row>
    <row r="13" spans="1:17" s="9" customFormat="1" ht="21.75" customHeight="1">
      <c r="B13" s="22">
        <v>3001</v>
      </c>
      <c r="C13" s="28"/>
      <c r="D13" s="29" t="s">
        <v>153</v>
      </c>
      <c r="E13" s="30"/>
      <c r="F13" s="29"/>
      <c r="G13" s="31"/>
      <c r="H13" s="31" t="e">
        <f>SUM(H7:H12)</f>
        <v>#REF!</v>
      </c>
      <c r="I13" s="31"/>
      <c r="J13" s="31">
        <f>SUM(J7:J12)</f>
        <v>0</v>
      </c>
      <c r="K13" s="31">
        <f>SUM(K7:K12)</f>
        <v>0</v>
      </c>
      <c r="L13" s="31">
        <f>SUM(L7:L12)</f>
        <v>0</v>
      </c>
      <c r="M13" s="32"/>
      <c r="N13" s="31" t="e">
        <f>H13+J13+L13</f>
        <v>#REF!</v>
      </c>
      <c r="O13" s="32"/>
    </row>
    <row r="14" spans="1:17" s="9" customFormat="1" ht="21.75" customHeight="1">
      <c r="B14" s="22"/>
      <c r="C14" s="28"/>
      <c r="D14" s="29"/>
      <c r="E14" s="30"/>
      <c r="F14" s="29"/>
      <c r="G14" s="31"/>
      <c r="H14" s="31"/>
      <c r="I14" s="31"/>
      <c r="J14" s="31"/>
      <c r="K14" s="31"/>
      <c r="L14" s="31"/>
      <c r="M14" s="32"/>
      <c r="N14" s="31"/>
      <c r="O14" s="32"/>
    </row>
    <row r="15" spans="1:17" s="9" customFormat="1" ht="21.75" customHeight="1">
      <c r="B15" s="22"/>
      <c r="C15" s="28"/>
      <c r="D15" s="29" t="s">
        <v>151</v>
      </c>
      <c r="E15" s="30">
        <v>1</v>
      </c>
      <c r="F15" s="29" t="s">
        <v>152</v>
      </c>
      <c r="G15" s="31"/>
      <c r="H15" s="31"/>
      <c r="I15" s="31"/>
      <c r="J15" s="31"/>
      <c r="K15" s="31"/>
      <c r="L15" s="31"/>
      <c r="M15" s="32"/>
      <c r="N15" s="31" t="e">
        <f>INT(N13*0.54%)</f>
        <v>#REF!</v>
      </c>
      <c r="O15" s="241" t="s">
        <v>169</v>
      </c>
    </row>
    <row r="16" spans="1:17" ht="21.75" customHeight="1">
      <c r="A16" s="67"/>
      <c r="B16" s="22"/>
      <c r="C16" s="28"/>
      <c r="D16" s="40"/>
      <c r="E16" s="2"/>
      <c r="F16" s="34"/>
      <c r="G16" s="35"/>
      <c r="H16" s="35"/>
      <c r="I16" s="35"/>
      <c r="J16" s="35"/>
      <c r="K16" s="35"/>
      <c r="L16" s="35"/>
      <c r="M16" s="36"/>
      <c r="N16" s="35"/>
      <c r="O16" s="36"/>
    </row>
    <row r="17" spans="1:15" ht="21.75" customHeight="1">
      <c r="A17" s="67"/>
      <c r="B17" s="22"/>
      <c r="C17" s="28"/>
      <c r="D17" s="40"/>
      <c r="E17" s="2"/>
      <c r="F17" s="34"/>
      <c r="G17" s="35"/>
      <c r="H17" s="35"/>
      <c r="I17" s="35"/>
      <c r="J17" s="35"/>
      <c r="K17" s="35"/>
      <c r="L17" s="35"/>
      <c r="M17" s="36"/>
      <c r="N17" s="35"/>
      <c r="O17" s="36"/>
    </row>
    <row r="18" spans="1:15" ht="21.75" customHeight="1">
      <c r="A18" s="67"/>
      <c r="B18" s="22"/>
      <c r="C18" s="28"/>
      <c r="D18" s="40"/>
      <c r="E18" s="2"/>
      <c r="F18" s="34"/>
      <c r="G18" s="35"/>
      <c r="H18" s="35"/>
      <c r="I18" s="35"/>
      <c r="J18" s="35"/>
      <c r="K18" s="35"/>
      <c r="L18" s="35"/>
      <c r="M18" s="36"/>
      <c r="N18" s="35"/>
      <c r="O18" s="36"/>
    </row>
    <row r="19" spans="1:15" ht="21.75" customHeight="1">
      <c r="A19" s="67"/>
      <c r="B19" s="22"/>
      <c r="C19" s="28"/>
      <c r="D19" s="40"/>
      <c r="E19" s="2"/>
      <c r="F19" s="34"/>
      <c r="G19" s="35"/>
      <c r="H19" s="35"/>
      <c r="I19" s="35"/>
      <c r="J19" s="35"/>
      <c r="K19" s="35"/>
      <c r="L19" s="35"/>
      <c r="M19" s="36"/>
      <c r="N19" s="35"/>
      <c r="O19" s="36"/>
    </row>
    <row r="20" spans="1:15" ht="21.75" customHeight="1">
      <c r="A20" s="67"/>
      <c r="B20" s="22"/>
      <c r="C20" s="28"/>
      <c r="D20" s="40"/>
      <c r="E20" s="2"/>
      <c r="F20" s="34"/>
      <c r="G20" s="35"/>
      <c r="H20" s="35"/>
      <c r="I20" s="35"/>
      <c r="J20" s="35"/>
      <c r="K20" s="35"/>
      <c r="L20" s="35"/>
      <c r="M20" s="36"/>
      <c r="N20" s="35"/>
      <c r="O20" s="36"/>
    </row>
    <row r="21" spans="1:15" ht="21.75" customHeight="1">
      <c r="A21" s="67"/>
      <c r="B21" s="22"/>
      <c r="C21" s="28"/>
      <c r="D21" s="40"/>
      <c r="E21" s="2"/>
      <c r="F21" s="34"/>
      <c r="G21" s="35"/>
      <c r="H21" s="35"/>
      <c r="I21" s="35"/>
      <c r="J21" s="35"/>
      <c r="K21" s="35"/>
      <c r="L21" s="35"/>
      <c r="M21" s="36"/>
      <c r="N21" s="35"/>
      <c r="O21" s="36"/>
    </row>
    <row r="22" spans="1:15" ht="21.75" customHeight="1">
      <c r="A22" s="67"/>
      <c r="B22" s="22"/>
      <c r="C22" s="28"/>
      <c r="D22" s="40"/>
      <c r="E22" s="2"/>
      <c r="F22" s="34"/>
      <c r="G22" s="35"/>
      <c r="H22" s="35"/>
      <c r="I22" s="35"/>
      <c r="J22" s="35"/>
      <c r="K22" s="35"/>
      <c r="L22" s="35"/>
      <c r="M22" s="36"/>
      <c r="N22" s="35"/>
      <c r="O22" s="36"/>
    </row>
    <row r="23" spans="1:15" ht="21.75" customHeight="1">
      <c r="A23" s="67"/>
      <c r="B23" s="22"/>
      <c r="C23" s="28"/>
      <c r="D23" s="40"/>
      <c r="E23" s="2"/>
      <c r="F23" s="34"/>
      <c r="G23" s="35"/>
      <c r="H23" s="35"/>
      <c r="I23" s="35"/>
      <c r="J23" s="35"/>
      <c r="K23" s="35"/>
      <c r="L23" s="35"/>
      <c r="M23" s="36"/>
      <c r="N23" s="35"/>
      <c r="O23" s="36"/>
    </row>
    <row r="24" spans="1:15" ht="21.75" customHeight="1">
      <c r="A24" s="67"/>
      <c r="B24" s="22"/>
      <c r="C24" s="28"/>
      <c r="D24" s="40"/>
      <c r="E24" s="2"/>
      <c r="F24" s="34"/>
      <c r="G24" s="35"/>
      <c r="H24" s="35"/>
      <c r="I24" s="35"/>
      <c r="J24" s="35"/>
      <c r="K24" s="35"/>
      <c r="L24" s="35"/>
      <c r="M24" s="36"/>
      <c r="N24" s="35"/>
      <c r="O24" s="36"/>
    </row>
    <row r="25" spans="1:15" ht="21.75" customHeight="1">
      <c r="A25" s="67"/>
      <c r="B25" s="22"/>
      <c r="C25" s="28"/>
      <c r="D25" s="40"/>
      <c r="E25" s="2"/>
      <c r="F25" s="34"/>
      <c r="G25" s="35"/>
      <c r="H25" s="35"/>
      <c r="I25" s="35"/>
      <c r="J25" s="35"/>
      <c r="K25" s="35"/>
      <c r="L25" s="35"/>
      <c r="M25" s="36"/>
      <c r="N25" s="35"/>
      <c r="O25" s="36"/>
    </row>
    <row r="26" spans="1:15" ht="21.75" customHeight="1">
      <c r="A26" s="67"/>
      <c r="B26" s="22"/>
      <c r="C26" s="28"/>
      <c r="D26" s="40"/>
      <c r="E26" s="2"/>
      <c r="F26" s="34"/>
      <c r="G26" s="35"/>
      <c r="H26" s="35"/>
      <c r="I26" s="35"/>
      <c r="J26" s="35"/>
      <c r="K26" s="35"/>
      <c r="L26" s="35"/>
      <c r="M26" s="36"/>
      <c r="N26" s="35"/>
      <c r="O26" s="36"/>
    </row>
    <row r="27" spans="1:15" s="9" customFormat="1" ht="21.75" customHeight="1">
      <c r="B27" s="22"/>
      <c r="C27" s="28"/>
      <c r="D27" s="29" t="s">
        <v>154</v>
      </c>
      <c r="E27" s="30"/>
      <c r="F27" s="29"/>
      <c r="G27" s="31"/>
      <c r="H27" s="31"/>
      <c r="I27" s="31"/>
      <c r="J27" s="31"/>
      <c r="K27" s="31"/>
      <c r="L27" s="31"/>
      <c r="M27" s="32"/>
      <c r="N27" s="31" t="e">
        <f>N13+N15</f>
        <v>#REF!</v>
      </c>
      <c r="O27" s="32"/>
    </row>
  </sheetData>
  <sheetProtection formatColumns="0" formatRows="0"/>
  <mergeCells count="9">
    <mergeCell ref="C1:O1"/>
    <mergeCell ref="C2:O2"/>
    <mergeCell ref="K3:L3"/>
    <mergeCell ref="M3:N3"/>
    <mergeCell ref="O3:O4"/>
    <mergeCell ref="C3:C4"/>
    <mergeCell ref="D3:D4"/>
    <mergeCell ref="E3:E4"/>
    <mergeCell ref="F3:F4"/>
  </mergeCells>
  <phoneticPr fontId="2" type="noConversion"/>
  <pageMargins left="0.59055118110236227" right="0.47244094488188981" top="0.59055118110236227" bottom="0.59055118110236227" header="0" footer="0"/>
  <pageSetup paperSize="9" scale="8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9"/>
  <sheetViews>
    <sheetView showZeros="0" view="pageBreakPreview" zoomScale="90" zoomScaleSheetLayoutView="90" workbookViewId="0">
      <pane ySplit="4" topLeftCell="A5" activePane="bottomLeft" state="frozen"/>
      <selection pane="bottomLeft"/>
    </sheetView>
  </sheetViews>
  <sheetFormatPr defaultRowHeight="20.100000000000001" customHeight="1"/>
  <cols>
    <col min="1" max="1" width="5.88671875" style="196" customWidth="1"/>
    <col min="2" max="2" width="7.33203125" style="197" customWidth="1"/>
    <col min="3" max="3" width="16.33203125" style="196" customWidth="1"/>
    <col min="4" max="4" width="22.33203125" style="196" customWidth="1"/>
    <col min="5" max="5" width="5" style="214" customWidth="1"/>
    <col min="6" max="6" width="4.88671875" style="215" customWidth="1"/>
    <col min="7" max="7" width="8.77734375" style="216" customWidth="1"/>
    <col min="8" max="8" width="12.33203125" style="216" customWidth="1"/>
    <col min="9" max="9" width="8.77734375" style="216" customWidth="1"/>
    <col min="10" max="10" width="12.33203125" style="216" customWidth="1"/>
    <col min="11" max="11" width="8.77734375" style="216" customWidth="1"/>
    <col min="12" max="12" width="11.109375" style="216" customWidth="1"/>
    <col min="13" max="13" width="8.77734375" style="216" customWidth="1"/>
    <col min="14" max="14" width="12.33203125" style="216" customWidth="1"/>
    <col min="15" max="15" width="8.5546875" style="216" customWidth="1"/>
    <col min="16" max="16" width="8.88671875" style="196"/>
    <col min="17" max="17" width="12.77734375" style="196" bestFit="1" customWidth="1"/>
    <col min="18" max="19" width="8.88671875" style="196"/>
    <col min="20" max="20" width="9.33203125" style="196" bestFit="1" customWidth="1"/>
    <col min="21" max="21" width="8.88671875" style="196"/>
    <col min="22" max="22" width="11.88671875" style="196" bestFit="1" customWidth="1"/>
    <col min="23" max="16384" width="8.88671875" style="196"/>
  </cols>
  <sheetData>
    <row r="1" spans="1:22" ht="30.75" customHeight="1">
      <c r="C1" s="363" t="s">
        <v>148</v>
      </c>
      <c r="D1" s="363"/>
      <c r="E1" s="363"/>
      <c r="F1" s="363"/>
      <c r="G1" s="363"/>
      <c r="H1" s="363"/>
      <c r="I1" s="363"/>
      <c r="J1" s="363"/>
      <c r="K1" s="363"/>
      <c r="L1" s="363"/>
      <c r="M1" s="363"/>
      <c r="N1" s="363"/>
      <c r="O1" s="363"/>
    </row>
    <row r="2" spans="1:22" ht="27" customHeight="1">
      <c r="C2" s="364" t="str">
        <f>"건명 : "&amp;설치장소!$B$1</f>
        <v>건명 : 관문실내체육관 노후조명 개선공사</v>
      </c>
      <c r="D2" s="364"/>
      <c r="E2" s="364"/>
      <c r="F2" s="364"/>
      <c r="G2" s="364"/>
      <c r="H2" s="364"/>
      <c r="I2" s="364"/>
      <c r="J2" s="364"/>
      <c r="K2" s="364"/>
      <c r="L2" s="364"/>
      <c r="M2" s="364"/>
      <c r="N2" s="364"/>
      <c r="O2" s="364"/>
    </row>
    <row r="3" spans="1:22" s="198" customFormat="1" ht="21.75" customHeight="1">
      <c r="B3" s="199"/>
      <c r="C3" s="367" t="s">
        <v>0</v>
      </c>
      <c r="D3" s="367" t="s">
        <v>1</v>
      </c>
      <c r="E3" s="367" t="s">
        <v>2</v>
      </c>
      <c r="F3" s="369" t="s">
        <v>3</v>
      </c>
      <c r="G3" s="200" t="s">
        <v>6</v>
      </c>
      <c r="H3" s="200"/>
      <c r="I3" s="200" t="s">
        <v>5</v>
      </c>
      <c r="J3" s="200"/>
      <c r="K3" s="371" t="s">
        <v>7</v>
      </c>
      <c r="L3" s="371"/>
      <c r="M3" s="372" t="s">
        <v>4</v>
      </c>
      <c r="N3" s="372"/>
      <c r="O3" s="365" t="s">
        <v>8</v>
      </c>
      <c r="Q3" s="223">
        <f>원가계산서!G32</f>
        <v>0</v>
      </c>
      <c r="T3" s="256"/>
      <c r="V3" s="223"/>
    </row>
    <row r="4" spans="1:22" s="198" customFormat="1" ht="21.75" customHeight="1">
      <c r="B4" s="201" t="s">
        <v>11</v>
      </c>
      <c r="C4" s="368"/>
      <c r="D4" s="368"/>
      <c r="E4" s="368"/>
      <c r="F4" s="370"/>
      <c r="G4" s="202" t="s">
        <v>9</v>
      </c>
      <c r="H4" s="202" t="s">
        <v>10</v>
      </c>
      <c r="I4" s="202" t="s">
        <v>9</v>
      </c>
      <c r="J4" s="202" t="s">
        <v>10</v>
      </c>
      <c r="K4" s="202" t="s">
        <v>9</v>
      </c>
      <c r="L4" s="202" t="s">
        <v>10</v>
      </c>
      <c r="M4" s="202" t="s">
        <v>9</v>
      </c>
      <c r="N4" s="202" t="s">
        <v>10</v>
      </c>
      <c r="O4" s="366"/>
    </row>
    <row r="5" spans="1:22" s="203" customFormat="1" ht="21.95" customHeight="1">
      <c r="B5" s="204"/>
      <c r="C5" s="205" t="s">
        <v>149</v>
      </c>
      <c r="D5" s="206"/>
      <c r="E5" s="207"/>
      <c r="F5" s="206"/>
      <c r="G5" s="208"/>
      <c r="H5" s="208"/>
      <c r="I5" s="208"/>
      <c r="J5" s="208"/>
      <c r="K5" s="208"/>
      <c r="L5" s="208"/>
      <c r="M5" s="208"/>
      <c r="N5" s="208"/>
      <c r="O5" s="208"/>
    </row>
    <row r="6" spans="1:22" ht="21.95" customHeight="1">
      <c r="A6" s="209">
        <v>1</v>
      </c>
      <c r="B6" s="204"/>
      <c r="C6" s="205" t="str">
        <f>"2.1 "&amp;VLOOKUP($A6,설치장소,2,FALSE)</f>
        <v>2.1 전기공사</v>
      </c>
      <c r="D6" s="210"/>
      <c r="E6" s="211"/>
      <c r="F6" s="212"/>
      <c r="G6" s="257"/>
      <c r="H6" s="257"/>
      <c r="I6" s="257"/>
      <c r="J6" s="257"/>
      <c r="K6" s="257"/>
      <c r="L6" s="257"/>
      <c r="M6" s="257"/>
      <c r="N6" s="257"/>
      <c r="O6" s="257"/>
      <c r="Q6" s="215"/>
      <c r="R6" s="215"/>
      <c r="S6" s="215"/>
      <c r="T6" s="215"/>
    </row>
    <row r="7" spans="1:22" ht="27" customHeight="1">
      <c r="B7" s="199"/>
      <c r="C7" s="213" t="s">
        <v>219</v>
      </c>
      <c r="D7" s="251" t="s">
        <v>220</v>
      </c>
      <c r="E7" s="211">
        <v>76</v>
      </c>
      <c r="F7" s="34" t="s">
        <v>12</v>
      </c>
      <c r="G7" s="32"/>
      <c r="H7" s="32"/>
      <c r="I7" s="32"/>
      <c r="J7" s="32"/>
      <c r="K7" s="32"/>
      <c r="L7" s="32"/>
      <c r="M7" s="32"/>
      <c r="N7" s="32"/>
      <c r="O7" s="208"/>
      <c r="Q7" s="209"/>
      <c r="R7" s="215"/>
      <c r="S7" s="215"/>
      <c r="T7" s="215"/>
    </row>
    <row r="8" spans="1:22" ht="21.95" customHeight="1">
      <c r="B8" s="199"/>
      <c r="C8" s="213" t="s">
        <v>221</v>
      </c>
      <c r="D8" s="251" t="s">
        <v>222</v>
      </c>
      <c r="E8" s="211">
        <v>34</v>
      </c>
      <c r="F8" s="34" t="s">
        <v>223</v>
      </c>
      <c r="G8" s="32"/>
      <c r="H8" s="32"/>
      <c r="I8" s="32"/>
      <c r="J8" s="32"/>
      <c r="K8" s="32"/>
      <c r="L8" s="32"/>
      <c r="M8" s="32"/>
      <c r="N8" s="32"/>
      <c r="O8" s="208"/>
      <c r="Q8" s="209"/>
      <c r="R8" s="215"/>
      <c r="S8" s="215"/>
      <c r="T8" s="215"/>
    </row>
    <row r="9" spans="1:22" ht="21.95" customHeight="1">
      <c r="B9" s="199"/>
      <c r="C9" s="251" t="s">
        <v>224</v>
      </c>
      <c r="D9" s="251" t="s">
        <v>202</v>
      </c>
      <c r="E9" s="248">
        <v>141</v>
      </c>
      <c r="F9" s="34" t="s">
        <v>223</v>
      </c>
      <c r="G9" s="32"/>
      <c r="H9" s="32"/>
      <c r="I9" s="32"/>
      <c r="J9" s="32"/>
      <c r="K9" s="32"/>
      <c r="L9" s="32"/>
      <c r="M9" s="32"/>
      <c r="N9" s="32"/>
      <c r="O9" s="32"/>
      <c r="Q9" s="209"/>
      <c r="R9" s="215"/>
      <c r="S9" s="215"/>
      <c r="T9" s="215"/>
    </row>
    <row r="10" spans="1:22" ht="21.95" customHeight="1">
      <c r="B10" s="199"/>
      <c r="C10" s="251" t="s">
        <v>225</v>
      </c>
      <c r="D10" s="251" t="s">
        <v>226</v>
      </c>
      <c r="E10" s="248">
        <v>10</v>
      </c>
      <c r="F10" s="34" t="s">
        <v>223</v>
      </c>
      <c r="G10" s="32"/>
      <c r="H10" s="32"/>
      <c r="I10" s="32"/>
      <c r="J10" s="32"/>
      <c r="K10" s="32"/>
      <c r="L10" s="32"/>
      <c r="M10" s="32"/>
      <c r="N10" s="32"/>
      <c r="O10" s="32"/>
      <c r="Q10" s="209"/>
      <c r="R10" s="215"/>
      <c r="S10" s="215"/>
      <c r="T10" s="215"/>
    </row>
    <row r="11" spans="1:22" ht="21.95" customHeight="1">
      <c r="B11" s="199"/>
      <c r="C11" s="251" t="s">
        <v>227</v>
      </c>
      <c r="D11" s="251" t="s">
        <v>228</v>
      </c>
      <c r="E11" s="248">
        <v>38</v>
      </c>
      <c r="F11" s="34" t="s">
        <v>223</v>
      </c>
      <c r="G11" s="32"/>
      <c r="H11" s="32"/>
      <c r="I11" s="32"/>
      <c r="J11" s="32"/>
      <c r="K11" s="32"/>
      <c r="L11" s="32"/>
      <c r="M11" s="32"/>
      <c r="N11" s="32"/>
      <c r="O11" s="32"/>
      <c r="Q11" s="209"/>
      <c r="R11" s="215"/>
      <c r="S11" s="215"/>
      <c r="T11" s="215"/>
    </row>
    <row r="12" spans="1:22" ht="27" customHeight="1">
      <c r="B12" s="199"/>
      <c r="C12" s="251" t="s">
        <v>229</v>
      </c>
      <c r="D12" s="251" t="s">
        <v>210</v>
      </c>
      <c r="E12" s="248">
        <v>50</v>
      </c>
      <c r="F12" s="34" t="s">
        <v>223</v>
      </c>
      <c r="G12" s="32"/>
      <c r="H12" s="32"/>
      <c r="I12" s="32"/>
      <c r="J12" s="32"/>
      <c r="K12" s="32"/>
      <c r="L12" s="32"/>
      <c r="M12" s="32"/>
      <c r="N12" s="32"/>
      <c r="O12" s="32"/>
      <c r="Q12" s="209"/>
      <c r="R12" s="215"/>
      <c r="S12" s="215"/>
      <c r="T12" s="215"/>
    </row>
    <row r="13" spans="1:22" ht="27" customHeight="1">
      <c r="B13" s="199"/>
      <c r="C13" s="251" t="s">
        <v>230</v>
      </c>
      <c r="D13" s="251" t="s">
        <v>210</v>
      </c>
      <c r="E13" s="248">
        <v>91</v>
      </c>
      <c r="F13" s="34" t="s">
        <v>223</v>
      </c>
      <c r="G13" s="32"/>
      <c r="H13" s="32"/>
      <c r="I13" s="32"/>
      <c r="J13" s="32"/>
      <c r="K13" s="32"/>
      <c r="L13" s="32"/>
      <c r="M13" s="32"/>
      <c r="N13" s="32"/>
      <c r="O13" s="32"/>
      <c r="Q13" s="209"/>
      <c r="R13" s="215"/>
      <c r="S13" s="215"/>
      <c r="T13" s="215"/>
    </row>
    <row r="14" spans="1:22" ht="21.95" customHeight="1">
      <c r="B14" s="199"/>
      <c r="C14" s="213" t="s">
        <v>231</v>
      </c>
      <c r="D14" s="251" t="s">
        <v>232</v>
      </c>
      <c r="E14" s="211">
        <v>22</v>
      </c>
      <c r="F14" s="34" t="s">
        <v>12</v>
      </c>
      <c r="G14" s="32"/>
      <c r="H14" s="32"/>
      <c r="I14" s="32"/>
      <c r="J14" s="32"/>
      <c r="K14" s="32"/>
      <c r="L14" s="32"/>
      <c r="M14" s="32"/>
      <c r="N14" s="32"/>
      <c r="O14" s="208"/>
      <c r="Q14" s="209"/>
      <c r="R14" s="215"/>
      <c r="S14" s="215"/>
      <c r="T14" s="215"/>
    </row>
    <row r="15" spans="1:22" ht="21.95" customHeight="1">
      <c r="B15" s="199"/>
      <c r="C15" s="251" t="s">
        <v>233</v>
      </c>
      <c r="D15" s="251" t="s">
        <v>199</v>
      </c>
      <c r="E15" s="248">
        <v>116</v>
      </c>
      <c r="F15" s="34" t="s">
        <v>12</v>
      </c>
      <c r="G15" s="32"/>
      <c r="H15" s="32"/>
      <c r="I15" s="32"/>
      <c r="J15" s="32"/>
      <c r="K15" s="32"/>
      <c r="L15" s="32"/>
      <c r="M15" s="32"/>
      <c r="N15" s="32"/>
      <c r="O15" s="32"/>
      <c r="Q15" s="209"/>
      <c r="R15" s="215"/>
      <c r="S15" s="215"/>
      <c r="T15" s="215"/>
    </row>
    <row r="16" spans="1:22" ht="21.95" customHeight="1">
      <c r="B16" s="199"/>
      <c r="C16" s="251" t="s">
        <v>234</v>
      </c>
      <c r="D16" s="251" t="s">
        <v>196</v>
      </c>
      <c r="E16" s="248">
        <v>116</v>
      </c>
      <c r="F16" s="34" t="s">
        <v>12</v>
      </c>
      <c r="G16" s="32"/>
      <c r="H16" s="32"/>
      <c r="I16" s="32"/>
      <c r="J16" s="32"/>
      <c r="K16" s="32"/>
      <c r="L16" s="32"/>
      <c r="M16" s="32"/>
      <c r="N16" s="32"/>
      <c r="O16" s="32"/>
      <c r="Q16" s="209"/>
      <c r="R16" s="215"/>
      <c r="S16" s="215"/>
      <c r="T16" s="215"/>
    </row>
    <row r="17" spans="2:20" ht="27" customHeight="1">
      <c r="B17" s="199"/>
      <c r="C17" s="213" t="s">
        <v>235</v>
      </c>
      <c r="D17" s="251" t="s">
        <v>236</v>
      </c>
      <c r="E17" s="248">
        <v>1</v>
      </c>
      <c r="F17" s="34" t="s">
        <v>223</v>
      </c>
      <c r="G17" s="32"/>
      <c r="H17" s="32"/>
      <c r="I17" s="32"/>
      <c r="J17" s="32"/>
      <c r="K17" s="32"/>
      <c r="L17" s="32"/>
      <c r="M17" s="32"/>
      <c r="N17" s="32"/>
      <c r="O17" s="208"/>
      <c r="Q17" s="209"/>
      <c r="R17" s="215"/>
      <c r="S17" s="215"/>
      <c r="T17" s="215"/>
    </row>
    <row r="18" spans="2:20" ht="27" customHeight="1">
      <c r="B18" s="199"/>
      <c r="C18" s="213" t="s">
        <v>237</v>
      </c>
      <c r="D18" s="251" t="s">
        <v>238</v>
      </c>
      <c r="E18" s="248">
        <v>4</v>
      </c>
      <c r="F18" s="34" t="s">
        <v>223</v>
      </c>
      <c r="G18" s="32"/>
      <c r="H18" s="32"/>
      <c r="I18" s="32"/>
      <c r="J18" s="32"/>
      <c r="K18" s="32"/>
      <c r="L18" s="32"/>
      <c r="M18" s="32"/>
      <c r="N18" s="32"/>
      <c r="O18" s="208"/>
      <c r="Q18" s="209"/>
      <c r="R18" s="215"/>
      <c r="S18" s="215"/>
      <c r="T18" s="215"/>
    </row>
    <row r="19" spans="2:20" ht="21.95" customHeight="1">
      <c r="B19" s="199"/>
      <c r="C19" s="213" t="s">
        <v>239</v>
      </c>
      <c r="D19" s="251" t="s">
        <v>240</v>
      </c>
      <c r="E19" s="211">
        <v>31</v>
      </c>
      <c r="F19" s="34" t="s">
        <v>12</v>
      </c>
      <c r="G19" s="32"/>
      <c r="H19" s="32"/>
      <c r="I19" s="32"/>
      <c r="J19" s="32"/>
      <c r="K19" s="32"/>
      <c r="L19" s="32"/>
      <c r="M19" s="32"/>
      <c r="N19" s="32"/>
      <c r="O19" s="208"/>
      <c r="Q19" s="209"/>
      <c r="R19" s="215"/>
      <c r="S19" s="215"/>
      <c r="T19" s="215"/>
    </row>
    <row r="20" spans="2:20" ht="21.95" customHeight="1">
      <c r="B20" s="199"/>
      <c r="C20" s="213" t="s">
        <v>239</v>
      </c>
      <c r="D20" s="251" t="s">
        <v>193</v>
      </c>
      <c r="E20" s="211">
        <v>28</v>
      </c>
      <c r="F20" s="34" t="s">
        <v>12</v>
      </c>
      <c r="G20" s="32"/>
      <c r="H20" s="32"/>
      <c r="I20" s="32"/>
      <c r="J20" s="32"/>
      <c r="K20" s="32"/>
      <c r="L20" s="32"/>
      <c r="M20" s="32"/>
      <c r="N20" s="32"/>
      <c r="O20" s="208"/>
      <c r="Q20" s="209"/>
      <c r="R20" s="215"/>
      <c r="S20" s="215"/>
      <c r="T20" s="215"/>
    </row>
    <row r="21" spans="2:20" ht="21.95" customHeight="1">
      <c r="B21" s="199"/>
      <c r="C21" s="213" t="s">
        <v>239</v>
      </c>
      <c r="D21" s="251" t="s">
        <v>194</v>
      </c>
      <c r="E21" s="211">
        <v>98</v>
      </c>
      <c r="F21" s="34" t="s">
        <v>12</v>
      </c>
      <c r="G21" s="32"/>
      <c r="H21" s="32"/>
      <c r="I21" s="32"/>
      <c r="J21" s="32"/>
      <c r="K21" s="32"/>
      <c r="L21" s="32"/>
      <c r="M21" s="32"/>
      <c r="N21" s="32"/>
      <c r="O21" s="208"/>
      <c r="Q21" s="209"/>
      <c r="R21" s="215"/>
      <c r="S21" s="215"/>
      <c r="T21" s="215"/>
    </row>
    <row r="22" spans="2:20" ht="21.95" customHeight="1">
      <c r="B22" s="199"/>
      <c r="C22" s="213" t="s">
        <v>239</v>
      </c>
      <c r="D22" s="251" t="s">
        <v>195</v>
      </c>
      <c r="E22" s="211">
        <v>70</v>
      </c>
      <c r="F22" s="34" t="s">
        <v>12</v>
      </c>
      <c r="G22" s="32"/>
      <c r="H22" s="32"/>
      <c r="I22" s="32"/>
      <c r="J22" s="32"/>
      <c r="K22" s="32"/>
      <c r="L22" s="32"/>
      <c r="M22" s="32"/>
      <c r="N22" s="32"/>
      <c r="O22" s="208"/>
      <c r="Q22" s="209"/>
      <c r="R22" s="215"/>
      <c r="S22" s="215"/>
      <c r="T22" s="215"/>
    </row>
    <row r="23" spans="2:20" ht="27" customHeight="1">
      <c r="B23" s="199"/>
      <c r="C23" s="213" t="s">
        <v>241</v>
      </c>
      <c r="D23" s="251" t="s">
        <v>206</v>
      </c>
      <c r="E23" s="211">
        <v>56</v>
      </c>
      <c r="F23" s="34" t="s">
        <v>12</v>
      </c>
      <c r="G23" s="32"/>
      <c r="H23" s="32"/>
      <c r="I23" s="32"/>
      <c r="J23" s="32"/>
      <c r="K23" s="32"/>
      <c r="L23" s="32"/>
      <c r="M23" s="32"/>
      <c r="N23" s="32"/>
      <c r="O23" s="208"/>
      <c r="Q23" s="209"/>
      <c r="R23" s="215"/>
      <c r="S23" s="215"/>
      <c r="T23" s="215"/>
    </row>
    <row r="24" spans="2:20" ht="21.95" customHeight="1">
      <c r="B24" s="199"/>
      <c r="C24" s="213" t="s">
        <v>242</v>
      </c>
      <c r="D24" s="251" t="s">
        <v>243</v>
      </c>
      <c r="E24" s="211">
        <v>21</v>
      </c>
      <c r="F24" s="34" t="s">
        <v>244</v>
      </c>
      <c r="G24" s="32"/>
      <c r="H24" s="32"/>
      <c r="I24" s="32"/>
      <c r="J24" s="32"/>
      <c r="K24" s="32"/>
      <c r="L24" s="32"/>
      <c r="M24" s="32"/>
      <c r="N24" s="32"/>
      <c r="O24" s="208"/>
      <c r="Q24" s="260"/>
      <c r="R24" s="215"/>
      <c r="S24" s="215"/>
      <c r="T24" s="259"/>
    </row>
    <row r="25" spans="2:20" ht="21.95" customHeight="1">
      <c r="B25" s="199"/>
      <c r="C25" s="213" t="s">
        <v>242</v>
      </c>
      <c r="D25" s="251" t="s">
        <v>245</v>
      </c>
      <c r="E25" s="211">
        <v>19</v>
      </c>
      <c r="F25" s="34" t="s">
        <v>244</v>
      </c>
      <c r="G25" s="32"/>
      <c r="H25" s="32"/>
      <c r="I25" s="32"/>
      <c r="J25" s="32"/>
      <c r="K25" s="32"/>
      <c r="L25" s="32"/>
      <c r="M25" s="32"/>
      <c r="N25" s="32"/>
      <c r="O25" s="208"/>
      <c r="Q25" s="209"/>
      <c r="R25" s="215"/>
      <c r="S25" s="215"/>
      <c r="T25" s="215"/>
    </row>
    <row r="26" spans="2:20" ht="21.95" customHeight="1">
      <c r="B26" s="199"/>
      <c r="C26" s="213" t="s">
        <v>242</v>
      </c>
      <c r="D26" s="251" t="s">
        <v>246</v>
      </c>
      <c r="E26" s="211">
        <v>65</v>
      </c>
      <c r="F26" s="34" t="s">
        <v>244</v>
      </c>
      <c r="G26" s="32"/>
      <c r="H26" s="32"/>
      <c r="I26" s="32"/>
      <c r="J26" s="32"/>
      <c r="K26" s="32"/>
      <c r="L26" s="32"/>
      <c r="M26" s="32"/>
      <c r="N26" s="32"/>
      <c r="O26" s="208"/>
      <c r="Q26" s="209"/>
      <c r="R26" s="215"/>
      <c r="S26" s="215"/>
      <c r="T26" s="215"/>
    </row>
    <row r="27" spans="2:20" ht="21.95" customHeight="1">
      <c r="B27" s="199"/>
      <c r="C27" s="213" t="s">
        <v>242</v>
      </c>
      <c r="D27" s="251" t="s">
        <v>247</v>
      </c>
      <c r="E27" s="211">
        <v>47</v>
      </c>
      <c r="F27" s="34" t="s">
        <v>244</v>
      </c>
      <c r="G27" s="32"/>
      <c r="H27" s="32"/>
      <c r="I27" s="32"/>
      <c r="J27" s="32"/>
      <c r="K27" s="32"/>
      <c r="L27" s="32"/>
      <c r="M27" s="32"/>
      <c r="N27" s="32"/>
      <c r="O27" s="208"/>
      <c r="Q27" s="209"/>
      <c r="R27" s="215"/>
      <c r="S27" s="215"/>
      <c r="T27" s="215"/>
    </row>
    <row r="28" spans="2:20" ht="21.95" customHeight="1">
      <c r="B28" s="199"/>
      <c r="C28" s="213" t="s">
        <v>248</v>
      </c>
      <c r="D28" s="251" t="s">
        <v>197</v>
      </c>
      <c r="E28" s="211">
        <v>44</v>
      </c>
      <c r="F28" s="212" t="s">
        <v>12</v>
      </c>
      <c r="G28" s="208"/>
      <c r="H28" s="208"/>
      <c r="I28" s="208"/>
      <c r="J28" s="208"/>
      <c r="K28" s="208"/>
      <c r="L28" s="208"/>
      <c r="M28" s="208"/>
      <c r="N28" s="208"/>
      <c r="O28" s="208"/>
      <c r="Q28" s="209"/>
      <c r="R28" s="215"/>
      <c r="S28" s="215"/>
      <c r="T28" s="215"/>
    </row>
    <row r="29" spans="2:20" ht="21.95" customHeight="1">
      <c r="B29" s="199"/>
      <c r="C29" s="213" t="s">
        <v>191</v>
      </c>
      <c r="D29" s="251" t="s">
        <v>192</v>
      </c>
      <c r="E29" s="211">
        <v>4</v>
      </c>
      <c r="F29" s="212" t="s">
        <v>223</v>
      </c>
      <c r="G29" s="208"/>
      <c r="H29" s="208"/>
      <c r="I29" s="208"/>
      <c r="J29" s="208"/>
      <c r="K29" s="208"/>
      <c r="L29" s="208"/>
      <c r="M29" s="208"/>
      <c r="N29" s="208"/>
      <c r="O29" s="208"/>
      <c r="Q29" s="209"/>
      <c r="R29" s="215"/>
      <c r="S29" s="215"/>
      <c r="T29" s="215"/>
    </row>
    <row r="30" spans="2:20" ht="21.95" customHeight="1">
      <c r="B30" s="199"/>
      <c r="C30" s="213" t="s">
        <v>191</v>
      </c>
      <c r="D30" s="251" t="s">
        <v>249</v>
      </c>
      <c r="E30" s="211">
        <v>1</v>
      </c>
      <c r="F30" s="212" t="s">
        <v>223</v>
      </c>
      <c r="G30" s="208"/>
      <c r="H30" s="208"/>
      <c r="I30" s="208"/>
      <c r="J30" s="208"/>
      <c r="K30" s="208"/>
      <c r="L30" s="208"/>
      <c r="M30" s="208"/>
      <c r="N30" s="208"/>
      <c r="O30" s="208"/>
      <c r="Q30" s="209"/>
      <c r="R30" s="215"/>
      <c r="S30" s="215"/>
      <c r="T30" s="215"/>
    </row>
    <row r="31" spans="2:20" ht="21.95" customHeight="1">
      <c r="B31" s="199"/>
      <c r="C31" s="213" t="s">
        <v>250</v>
      </c>
      <c r="D31" s="251">
        <v>0</v>
      </c>
      <c r="E31" s="211">
        <v>30</v>
      </c>
      <c r="F31" s="212" t="s">
        <v>244</v>
      </c>
      <c r="G31" s="208"/>
      <c r="H31" s="208"/>
      <c r="I31" s="208"/>
      <c r="J31" s="208"/>
      <c r="K31" s="208"/>
      <c r="L31" s="208"/>
      <c r="M31" s="208"/>
      <c r="N31" s="208"/>
      <c r="O31" s="208"/>
      <c r="Q31" s="209"/>
      <c r="R31" s="215"/>
      <c r="S31" s="215"/>
      <c r="T31" s="215"/>
    </row>
    <row r="32" spans="2:20" ht="21.95" customHeight="1">
      <c r="B32" s="199"/>
      <c r="C32" s="213" t="s">
        <v>251</v>
      </c>
      <c r="D32" s="251" t="s">
        <v>252</v>
      </c>
      <c r="E32" s="211">
        <v>443.5</v>
      </c>
      <c r="F32" s="212" t="s">
        <v>12</v>
      </c>
      <c r="G32" s="208"/>
      <c r="H32" s="208"/>
      <c r="I32" s="208"/>
      <c r="J32" s="208"/>
      <c r="K32" s="208"/>
      <c r="L32" s="208"/>
      <c r="M32" s="208"/>
      <c r="N32" s="208"/>
      <c r="O32" s="208"/>
      <c r="Q32" s="209"/>
      <c r="R32" s="215"/>
      <c r="S32" s="215"/>
      <c r="T32" s="215"/>
    </row>
    <row r="33" spans="2:20" ht="21.95" customHeight="1">
      <c r="B33" s="199"/>
      <c r="C33" s="213" t="s">
        <v>251</v>
      </c>
      <c r="D33" s="251" t="s">
        <v>253</v>
      </c>
      <c r="E33" s="211">
        <v>98</v>
      </c>
      <c r="F33" s="212" t="s">
        <v>12</v>
      </c>
      <c r="G33" s="208"/>
      <c r="H33" s="208"/>
      <c r="I33" s="208"/>
      <c r="J33" s="208"/>
      <c r="K33" s="208"/>
      <c r="L33" s="208"/>
      <c r="M33" s="208"/>
      <c r="N33" s="208"/>
      <c r="O33" s="208"/>
      <c r="Q33" s="209"/>
      <c r="R33" s="215"/>
      <c r="S33" s="215"/>
      <c r="T33" s="215"/>
    </row>
    <row r="34" spans="2:20" ht="21.95" customHeight="1">
      <c r="B34" s="199"/>
      <c r="C34" s="213" t="s">
        <v>251</v>
      </c>
      <c r="D34" s="251" t="s">
        <v>254</v>
      </c>
      <c r="E34" s="211">
        <v>70</v>
      </c>
      <c r="F34" s="34" t="s">
        <v>12</v>
      </c>
      <c r="G34" s="32"/>
      <c r="H34" s="32"/>
      <c r="I34" s="32"/>
      <c r="J34" s="32"/>
      <c r="K34" s="32"/>
      <c r="L34" s="32"/>
      <c r="M34" s="32"/>
      <c r="N34" s="32"/>
      <c r="O34" s="208"/>
      <c r="Q34" s="209"/>
      <c r="R34" s="215"/>
      <c r="S34" s="215"/>
      <c r="T34" s="215"/>
    </row>
    <row r="35" spans="2:20" ht="21.95" customHeight="1">
      <c r="B35" s="199"/>
      <c r="C35" s="213" t="s">
        <v>255</v>
      </c>
      <c r="D35" s="251" t="s">
        <v>256</v>
      </c>
      <c r="E35" s="211">
        <v>324</v>
      </c>
      <c r="F35" s="34" t="s">
        <v>12</v>
      </c>
      <c r="G35" s="32"/>
      <c r="H35" s="32"/>
      <c r="I35" s="32"/>
      <c r="J35" s="32"/>
      <c r="K35" s="32"/>
      <c r="L35" s="32"/>
      <c r="M35" s="32"/>
      <c r="N35" s="32"/>
      <c r="O35" s="208"/>
      <c r="Q35" s="209"/>
      <c r="R35" s="215"/>
      <c r="S35" s="215"/>
      <c r="T35" s="215"/>
    </row>
    <row r="36" spans="2:20" ht="21.95" customHeight="1">
      <c r="B36" s="199"/>
      <c r="C36" s="213" t="s">
        <v>198</v>
      </c>
      <c r="D36" s="251" t="s">
        <v>257</v>
      </c>
      <c r="E36" s="211">
        <v>396</v>
      </c>
      <c r="F36" s="34" t="s">
        <v>12</v>
      </c>
      <c r="G36" s="32"/>
      <c r="H36" s="32"/>
      <c r="I36" s="32"/>
      <c r="J36" s="32"/>
      <c r="K36" s="32"/>
      <c r="L36" s="32"/>
      <c r="M36" s="32"/>
      <c r="N36" s="32"/>
      <c r="O36" s="208"/>
      <c r="Q36" s="209"/>
      <c r="R36" s="215"/>
      <c r="S36" s="215"/>
      <c r="T36" s="215"/>
    </row>
    <row r="37" spans="2:20" ht="21.95" customHeight="1">
      <c r="B37" s="199"/>
      <c r="C37" s="213" t="s">
        <v>198</v>
      </c>
      <c r="D37" s="251" t="s">
        <v>258</v>
      </c>
      <c r="E37" s="211">
        <v>98</v>
      </c>
      <c r="F37" s="34" t="s">
        <v>12</v>
      </c>
      <c r="G37" s="32"/>
      <c r="H37" s="32"/>
      <c r="I37" s="32"/>
      <c r="J37" s="32"/>
      <c r="K37" s="32"/>
      <c r="L37" s="32"/>
      <c r="M37" s="32"/>
      <c r="N37" s="32"/>
      <c r="O37" s="208"/>
      <c r="Q37" s="209"/>
      <c r="R37" s="215"/>
      <c r="S37" s="215"/>
      <c r="T37" s="215"/>
    </row>
    <row r="38" spans="2:20" ht="21.95" customHeight="1">
      <c r="B38" s="199"/>
      <c r="C38" s="213" t="s">
        <v>198</v>
      </c>
      <c r="D38" s="251" t="s">
        <v>259</v>
      </c>
      <c r="E38" s="211">
        <v>70</v>
      </c>
      <c r="F38" s="34" t="s">
        <v>12</v>
      </c>
      <c r="G38" s="32"/>
      <c r="H38" s="32"/>
      <c r="I38" s="32"/>
      <c r="J38" s="32"/>
      <c r="K38" s="32"/>
      <c r="L38" s="32"/>
      <c r="M38" s="32"/>
      <c r="N38" s="32"/>
      <c r="O38" s="208"/>
      <c r="Q38" s="209"/>
      <c r="R38" s="215"/>
      <c r="S38" s="215"/>
      <c r="T38" s="215"/>
    </row>
    <row r="39" spans="2:20" ht="21.95" customHeight="1">
      <c r="B39" s="199"/>
      <c r="C39" s="213" t="s">
        <v>260</v>
      </c>
      <c r="D39" s="251" t="s">
        <v>261</v>
      </c>
      <c r="E39" s="211">
        <v>56</v>
      </c>
      <c r="F39" s="34" t="s">
        <v>223</v>
      </c>
      <c r="G39" s="32"/>
      <c r="H39" s="32"/>
      <c r="I39" s="32"/>
      <c r="J39" s="32"/>
      <c r="K39" s="32"/>
      <c r="L39" s="32"/>
      <c r="M39" s="32"/>
      <c r="N39" s="32"/>
      <c r="O39" s="208"/>
      <c r="Q39" s="209"/>
      <c r="R39" s="215"/>
      <c r="S39" s="215"/>
      <c r="T39" s="215"/>
    </row>
    <row r="40" spans="2:20" ht="27" customHeight="1">
      <c r="B40" s="199"/>
      <c r="C40" s="213" t="s">
        <v>262</v>
      </c>
      <c r="D40" s="251" t="s">
        <v>176</v>
      </c>
      <c r="E40" s="211">
        <v>1</v>
      </c>
      <c r="F40" s="34" t="s">
        <v>223</v>
      </c>
      <c r="G40" s="32"/>
      <c r="H40" s="32"/>
      <c r="I40" s="32"/>
      <c r="J40" s="32"/>
      <c r="K40" s="32"/>
      <c r="L40" s="32"/>
      <c r="M40" s="32"/>
      <c r="N40" s="32"/>
      <c r="O40" s="208"/>
      <c r="Q40" s="209"/>
      <c r="R40" s="215"/>
      <c r="S40" s="215"/>
      <c r="T40" s="215"/>
    </row>
    <row r="41" spans="2:20" ht="21.95" customHeight="1">
      <c r="B41" s="199"/>
      <c r="C41" s="213" t="s">
        <v>263</v>
      </c>
      <c r="D41" s="251" t="s">
        <v>182</v>
      </c>
      <c r="E41" s="211">
        <v>1</v>
      </c>
      <c r="F41" s="34" t="s">
        <v>223</v>
      </c>
      <c r="G41" s="32"/>
      <c r="H41" s="32"/>
      <c r="I41" s="32"/>
      <c r="J41" s="32"/>
      <c r="K41" s="32"/>
      <c r="L41" s="32"/>
      <c r="M41" s="32"/>
      <c r="N41" s="32"/>
      <c r="O41" s="208"/>
      <c r="Q41" s="209"/>
      <c r="R41" s="215"/>
      <c r="S41" s="215"/>
      <c r="T41" s="215"/>
    </row>
    <row r="42" spans="2:20" ht="21.95" customHeight="1">
      <c r="B42" s="199"/>
      <c r="C42" s="213" t="s">
        <v>264</v>
      </c>
      <c r="D42" s="251" t="s">
        <v>178</v>
      </c>
      <c r="E42" s="211">
        <v>1</v>
      </c>
      <c r="F42" s="212" t="s">
        <v>223</v>
      </c>
      <c r="G42" s="208"/>
      <c r="H42" s="208"/>
      <c r="I42" s="208"/>
      <c r="J42" s="208"/>
      <c r="K42" s="208"/>
      <c r="L42" s="208"/>
      <c r="M42" s="208"/>
      <c r="N42" s="208"/>
      <c r="O42" s="208"/>
      <c r="Q42" s="209"/>
      <c r="R42" s="215"/>
      <c r="S42" s="215"/>
      <c r="T42" s="215"/>
    </row>
    <row r="43" spans="2:20" ht="21.95" customHeight="1">
      <c r="B43" s="199"/>
      <c r="C43" s="213" t="s">
        <v>265</v>
      </c>
      <c r="D43" s="251" t="s">
        <v>183</v>
      </c>
      <c r="E43" s="211">
        <v>56</v>
      </c>
      <c r="F43" s="212" t="s">
        <v>223</v>
      </c>
      <c r="G43" s="208"/>
      <c r="H43" s="208"/>
      <c r="I43" s="208"/>
      <c r="J43" s="208"/>
      <c r="K43" s="208"/>
      <c r="L43" s="208"/>
      <c r="M43" s="208"/>
      <c r="N43" s="208"/>
      <c r="O43" s="208"/>
      <c r="Q43" s="209"/>
      <c r="R43" s="215"/>
      <c r="S43" s="215"/>
      <c r="T43" s="215"/>
    </row>
    <row r="44" spans="2:20" ht="21.95" customHeight="1">
      <c r="B44" s="199"/>
      <c r="C44" s="251" t="s">
        <v>266</v>
      </c>
      <c r="D44" s="251" t="s">
        <v>202</v>
      </c>
      <c r="E44" s="248">
        <v>141</v>
      </c>
      <c r="F44" s="34" t="s">
        <v>223</v>
      </c>
      <c r="G44" s="32"/>
      <c r="H44" s="32"/>
      <c r="I44" s="32"/>
      <c r="J44" s="32"/>
      <c r="K44" s="32"/>
      <c r="L44" s="32"/>
      <c r="M44" s="32"/>
      <c r="N44" s="32"/>
      <c r="O44" s="32"/>
      <c r="Q44" s="209"/>
      <c r="R44" s="215"/>
      <c r="S44" s="215"/>
      <c r="T44" s="215"/>
    </row>
    <row r="45" spans="2:20" ht="21.95" customHeight="1">
      <c r="B45" s="199"/>
      <c r="C45" s="251" t="s">
        <v>267</v>
      </c>
      <c r="D45" s="251" t="s">
        <v>211</v>
      </c>
      <c r="E45" s="248">
        <v>10</v>
      </c>
      <c r="F45" s="34" t="s">
        <v>223</v>
      </c>
      <c r="G45" s="32"/>
      <c r="H45" s="32"/>
      <c r="I45" s="32"/>
      <c r="J45" s="32"/>
      <c r="K45" s="32"/>
      <c r="L45" s="32"/>
      <c r="M45" s="32"/>
      <c r="N45" s="32"/>
      <c r="O45" s="32"/>
      <c r="Q45" s="209"/>
      <c r="R45" s="215"/>
      <c r="S45" s="215"/>
      <c r="T45" s="215"/>
    </row>
    <row r="46" spans="2:20" ht="21.95" customHeight="1">
      <c r="B46" s="199"/>
      <c r="C46" s="251" t="s">
        <v>268</v>
      </c>
      <c r="D46" s="251" t="s">
        <v>202</v>
      </c>
      <c r="E46" s="248">
        <v>54</v>
      </c>
      <c r="F46" s="34" t="s">
        <v>223</v>
      </c>
      <c r="G46" s="32"/>
      <c r="H46" s="32"/>
      <c r="I46" s="32"/>
      <c r="J46" s="32"/>
      <c r="K46" s="32"/>
      <c r="L46" s="32"/>
      <c r="M46" s="32"/>
      <c r="N46" s="32"/>
      <c r="O46" s="32"/>
      <c r="Q46" s="209"/>
      <c r="R46" s="215"/>
      <c r="S46" s="215"/>
      <c r="T46" s="215"/>
    </row>
    <row r="47" spans="2:20" ht="21.95" customHeight="1">
      <c r="B47" s="199"/>
      <c r="C47" s="251" t="s">
        <v>269</v>
      </c>
      <c r="D47" s="251" t="s">
        <v>210</v>
      </c>
      <c r="E47" s="248">
        <v>50</v>
      </c>
      <c r="F47" s="34" t="s">
        <v>223</v>
      </c>
      <c r="G47" s="32"/>
      <c r="H47" s="32"/>
      <c r="I47" s="32"/>
      <c r="J47" s="32"/>
      <c r="K47" s="32"/>
      <c r="L47" s="32"/>
      <c r="M47" s="32"/>
      <c r="N47" s="32"/>
      <c r="O47" s="32"/>
      <c r="Q47" s="209"/>
      <c r="R47" s="215"/>
      <c r="S47" s="215"/>
      <c r="T47" s="215"/>
    </row>
    <row r="48" spans="2:20" ht="21.95" customHeight="1">
      <c r="B48" s="199"/>
      <c r="C48" s="251" t="s">
        <v>270</v>
      </c>
      <c r="D48" s="251" t="s">
        <v>210</v>
      </c>
      <c r="E48" s="248">
        <v>91</v>
      </c>
      <c r="F48" s="34" t="s">
        <v>223</v>
      </c>
      <c r="G48" s="32"/>
      <c r="H48" s="32"/>
      <c r="I48" s="32"/>
      <c r="J48" s="32"/>
      <c r="K48" s="32"/>
      <c r="L48" s="32"/>
      <c r="M48" s="32"/>
      <c r="N48" s="32"/>
      <c r="O48" s="32"/>
      <c r="Q48" s="209"/>
      <c r="R48" s="215"/>
      <c r="S48" s="215"/>
      <c r="T48" s="215"/>
    </row>
    <row r="49" spans="2:20" ht="21.95" customHeight="1">
      <c r="B49" s="199"/>
      <c r="C49" s="251" t="s">
        <v>271</v>
      </c>
      <c r="D49" s="251" t="s">
        <v>272</v>
      </c>
      <c r="E49" s="248">
        <v>1</v>
      </c>
      <c r="F49" s="34" t="s">
        <v>223</v>
      </c>
      <c r="G49" s="32"/>
      <c r="H49" s="32"/>
      <c r="I49" s="32"/>
      <c r="J49" s="32"/>
      <c r="K49" s="32"/>
      <c r="L49" s="32"/>
      <c r="M49" s="32"/>
      <c r="N49" s="32"/>
      <c r="O49" s="32"/>
      <c r="Q49" s="209"/>
      <c r="R49" s="215"/>
      <c r="S49" s="215"/>
      <c r="T49" s="215"/>
    </row>
    <row r="50" spans="2:20" ht="21.95" customHeight="1">
      <c r="B50" s="199"/>
      <c r="C50" s="251"/>
      <c r="D50" s="251"/>
      <c r="E50" s="248"/>
      <c r="F50" s="34"/>
      <c r="G50" s="32"/>
      <c r="H50" s="32"/>
      <c r="I50" s="32"/>
      <c r="J50" s="32"/>
      <c r="K50" s="32"/>
      <c r="L50" s="32"/>
      <c r="M50" s="32"/>
      <c r="N50" s="32"/>
      <c r="O50" s="32"/>
      <c r="Q50" s="209"/>
      <c r="R50" s="215"/>
      <c r="S50" s="215"/>
      <c r="T50" s="215"/>
    </row>
    <row r="51" spans="2:20" ht="21.95" customHeight="1">
      <c r="B51" s="199"/>
      <c r="C51" s="251"/>
      <c r="D51" s="251"/>
      <c r="E51" s="248"/>
      <c r="F51" s="34"/>
      <c r="G51" s="32"/>
      <c r="H51" s="32"/>
      <c r="I51" s="32"/>
      <c r="J51" s="32"/>
      <c r="K51" s="32"/>
      <c r="L51" s="32"/>
      <c r="M51" s="32"/>
      <c r="N51" s="32"/>
      <c r="O51" s="32"/>
      <c r="Q51" s="209"/>
      <c r="R51" s="215"/>
      <c r="S51" s="215"/>
      <c r="T51" s="215"/>
    </row>
    <row r="52" spans="2:20" ht="21.95" customHeight="1">
      <c r="B52" s="199"/>
      <c r="C52" s="251"/>
      <c r="D52" s="251"/>
      <c r="E52" s="248"/>
      <c r="F52" s="34"/>
      <c r="G52" s="32"/>
      <c r="H52" s="32"/>
      <c r="I52" s="32"/>
      <c r="J52" s="32"/>
      <c r="K52" s="32"/>
      <c r="L52" s="32"/>
      <c r="M52" s="32"/>
      <c r="N52" s="32"/>
      <c r="O52" s="32"/>
      <c r="Q52" s="209"/>
      <c r="R52" s="215"/>
      <c r="S52" s="215"/>
      <c r="T52" s="215"/>
    </row>
    <row r="53" spans="2:20" ht="21.95" customHeight="1">
      <c r="B53" s="199"/>
      <c r="C53" s="251"/>
      <c r="D53" s="251"/>
      <c r="E53" s="248"/>
      <c r="F53" s="34"/>
      <c r="G53" s="32"/>
      <c r="H53" s="32"/>
      <c r="I53" s="32"/>
      <c r="J53" s="32"/>
      <c r="K53" s="32"/>
      <c r="L53" s="32"/>
      <c r="M53" s="32"/>
      <c r="N53" s="32"/>
      <c r="O53" s="32"/>
      <c r="Q53" s="209"/>
      <c r="R53" s="215"/>
      <c r="S53" s="215"/>
      <c r="T53" s="215"/>
    </row>
    <row r="54" spans="2:20" ht="21.95" customHeight="1">
      <c r="B54" s="199"/>
      <c r="C54" s="251"/>
      <c r="D54" s="251"/>
      <c r="E54" s="248"/>
      <c r="F54" s="34"/>
      <c r="G54" s="32"/>
      <c r="H54" s="32"/>
      <c r="I54" s="32"/>
      <c r="J54" s="32"/>
      <c r="K54" s="32"/>
      <c r="L54" s="32"/>
      <c r="M54" s="32"/>
      <c r="N54" s="32"/>
      <c r="O54" s="32"/>
      <c r="Q54" s="209"/>
      <c r="R54" s="215"/>
      <c r="S54" s="215"/>
      <c r="T54" s="215"/>
    </row>
    <row r="55" spans="2:20" ht="21.95" customHeight="1">
      <c r="B55" s="199"/>
      <c r="C55" s="251"/>
      <c r="D55" s="251"/>
      <c r="E55" s="248"/>
      <c r="F55" s="34"/>
      <c r="G55" s="32"/>
      <c r="H55" s="32"/>
      <c r="I55" s="32"/>
      <c r="J55" s="32"/>
      <c r="K55" s="32"/>
      <c r="L55" s="32"/>
      <c r="M55" s="32"/>
      <c r="N55" s="32"/>
      <c r="O55" s="32"/>
      <c r="Q55" s="209"/>
      <c r="R55" s="215"/>
      <c r="S55" s="215"/>
      <c r="T55" s="215"/>
    </row>
    <row r="56" spans="2:20" ht="21.95" customHeight="1">
      <c r="B56" s="199"/>
      <c r="C56" s="251"/>
      <c r="D56" s="251"/>
      <c r="E56" s="248"/>
      <c r="F56" s="34"/>
      <c r="G56" s="32"/>
      <c r="H56" s="32"/>
      <c r="I56" s="32"/>
      <c r="J56" s="32"/>
      <c r="K56" s="32"/>
      <c r="L56" s="32"/>
      <c r="M56" s="32"/>
      <c r="N56" s="32"/>
      <c r="O56" s="32"/>
      <c r="Q56" s="209"/>
      <c r="R56" s="215"/>
      <c r="S56" s="215"/>
      <c r="T56" s="215"/>
    </row>
    <row r="57" spans="2:20" ht="21.95" customHeight="1">
      <c r="B57" s="199"/>
      <c r="C57" s="251"/>
      <c r="D57" s="251"/>
      <c r="E57" s="248"/>
      <c r="F57" s="34"/>
      <c r="G57" s="32"/>
      <c r="H57" s="32"/>
      <c r="I57" s="32"/>
      <c r="J57" s="32"/>
      <c r="K57" s="32"/>
      <c r="L57" s="32"/>
      <c r="M57" s="32"/>
      <c r="N57" s="32"/>
      <c r="O57" s="32"/>
      <c r="Q57" s="209"/>
      <c r="R57" s="215"/>
      <c r="S57" s="215"/>
      <c r="T57" s="215"/>
    </row>
    <row r="58" spans="2:20" ht="21.95" customHeight="1">
      <c r="B58" s="199"/>
      <c r="C58" s="251"/>
      <c r="D58" s="251"/>
      <c r="E58" s="248"/>
      <c r="F58" s="34"/>
      <c r="G58" s="32"/>
      <c r="H58" s="32"/>
      <c r="I58" s="32"/>
      <c r="J58" s="32"/>
      <c r="K58" s="32"/>
      <c r="L58" s="32"/>
      <c r="M58" s="32"/>
      <c r="N58" s="32"/>
      <c r="O58" s="32"/>
      <c r="Q58" s="209"/>
      <c r="R58" s="215"/>
      <c r="S58" s="215"/>
      <c r="T58" s="215"/>
    </row>
    <row r="59" spans="2:20" ht="21.95" customHeight="1">
      <c r="B59" s="199"/>
      <c r="C59" s="251"/>
      <c r="D59" s="251"/>
      <c r="E59" s="248"/>
      <c r="F59" s="34"/>
      <c r="G59" s="32"/>
      <c r="H59" s="32"/>
      <c r="I59" s="32"/>
      <c r="J59" s="32"/>
      <c r="K59" s="32"/>
      <c r="L59" s="32"/>
      <c r="M59" s="32"/>
      <c r="N59" s="32"/>
      <c r="O59" s="32"/>
      <c r="Q59" s="209"/>
      <c r="R59" s="215"/>
      <c r="S59" s="215"/>
      <c r="T59" s="215"/>
    </row>
    <row r="60" spans="2:20" ht="21.95" customHeight="1">
      <c r="B60" s="199"/>
      <c r="C60" s="251"/>
      <c r="D60" s="251"/>
      <c r="E60" s="248"/>
      <c r="F60" s="34"/>
      <c r="G60" s="32"/>
      <c r="H60" s="32"/>
      <c r="I60" s="32"/>
      <c r="J60" s="32"/>
      <c r="K60" s="32"/>
      <c r="L60" s="32"/>
      <c r="M60" s="32"/>
      <c r="N60" s="32"/>
      <c r="O60" s="32"/>
      <c r="Q60" s="209"/>
      <c r="R60" s="215"/>
      <c r="S60" s="215"/>
      <c r="T60" s="215"/>
    </row>
    <row r="61" spans="2:20" ht="21.95" customHeight="1">
      <c r="B61" s="199"/>
      <c r="C61" s="251"/>
      <c r="D61" s="251"/>
      <c r="E61" s="248"/>
      <c r="F61" s="34"/>
      <c r="G61" s="32"/>
      <c r="H61" s="32"/>
      <c r="I61" s="32"/>
      <c r="J61" s="32"/>
      <c r="K61" s="32"/>
      <c r="L61" s="32"/>
      <c r="M61" s="32"/>
      <c r="N61" s="32"/>
      <c r="O61" s="32"/>
      <c r="Q61" s="209"/>
      <c r="R61" s="215"/>
      <c r="S61" s="215"/>
      <c r="T61" s="215"/>
    </row>
    <row r="62" spans="2:20" ht="21.95" customHeight="1">
      <c r="B62" s="199"/>
      <c r="C62" s="251"/>
      <c r="D62" s="251"/>
      <c r="E62" s="248"/>
      <c r="F62" s="34"/>
      <c r="G62" s="32"/>
      <c r="H62" s="32"/>
      <c r="I62" s="32"/>
      <c r="J62" s="32"/>
      <c r="K62" s="32"/>
      <c r="L62" s="32"/>
      <c r="M62" s="32"/>
      <c r="N62" s="32"/>
      <c r="O62" s="32"/>
      <c r="Q62" s="209"/>
      <c r="R62" s="215"/>
      <c r="S62" s="215"/>
      <c r="T62" s="215"/>
    </row>
    <row r="63" spans="2:20" ht="21.95" customHeight="1">
      <c r="B63" s="199"/>
      <c r="C63" s="251"/>
      <c r="D63" s="251"/>
      <c r="E63" s="248"/>
      <c r="F63" s="34"/>
      <c r="G63" s="32"/>
      <c r="H63" s="32"/>
      <c r="I63" s="32"/>
      <c r="J63" s="32"/>
      <c r="K63" s="32"/>
      <c r="L63" s="32"/>
      <c r="M63" s="32"/>
      <c r="N63" s="32"/>
      <c r="O63" s="32"/>
      <c r="Q63" s="209"/>
      <c r="R63" s="215"/>
      <c r="S63" s="215"/>
      <c r="T63" s="215"/>
    </row>
    <row r="64" spans="2:20" ht="21.95" customHeight="1">
      <c r="B64" s="199"/>
      <c r="C64" s="251"/>
      <c r="D64" s="251"/>
      <c r="E64" s="248"/>
      <c r="F64" s="34"/>
      <c r="G64" s="32"/>
      <c r="H64" s="32"/>
      <c r="I64" s="32"/>
      <c r="J64" s="32"/>
      <c r="K64" s="32"/>
      <c r="L64" s="32"/>
      <c r="M64" s="32"/>
      <c r="N64" s="32"/>
      <c r="O64" s="32"/>
      <c r="Q64" s="209"/>
      <c r="R64" s="215"/>
      <c r="S64" s="215"/>
      <c r="T64" s="215"/>
    </row>
    <row r="65" spans="2:20" ht="21.95" customHeight="1">
      <c r="B65" s="199"/>
      <c r="C65" s="251"/>
      <c r="D65" s="251"/>
      <c r="E65" s="248"/>
      <c r="F65" s="34"/>
      <c r="G65" s="32"/>
      <c r="H65" s="32"/>
      <c r="I65" s="32"/>
      <c r="J65" s="32"/>
      <c r="K65" s="32"/>
      <c r="L65" s="32"/>
      <c r="M65" s="32"/>
      <c r="N65" s="32"/>
      <c r="O65" s="32"/>
      <c r="Q65" s="209"/>
      <c r="R65" s="215"/>
      <c r="S65" s="215"/>
      <c r="T65" s="215"/>
    </row>
    <row r="66" spans="2:20" ht="21.95" customHeight="1">
      <c r="B66" s="199"/>
      <c r="C66" s="251"/>
      <c r="D66" s="251"/>
      <c r="E66" s="248"/>
      <c r="F66" s="34"/>
      <c r="G66" s="32"/>
      <c r="H66" s="32"/>
      <c r="I66" s="32"/>
      <c r="J66" s="32"/>
      <c r="K66" s="32"/>
      <c r="L66" s="32"/>
      <c r="M66" s="32"/>
      <c r="N66" s="32"/>
      <c r="O66" s="32"/>
      <c r="Q66" s="209"/>
      <c r="R66" s="215"/>
      <c r="S66" s="215"/>
      <c r="T66" s="215"/>
    </row>
    <row r="67" spans="2:20" ht="21.95" customHeight="1">
      <c r="B67" s="199"/>
      <c r="C67" s="251"/>
      <c r="D67" s="251"/>
      <c r="E67" s="248"/>
      <c r="F67" s="34"/>
      <c r="G67" s="32"/>
      <c r="H67" s="32"/>
      <c r="I67" s="32"/>
      <c r="J67" s="32"/>
      <c r="K67" s="32"/>
      <c r="L67" s="32"/>
      <c r="M67" s="32"/>
      <c r="N67" s="32"/>
      <c r="O67" s="32"/>
      <c r="Q67" s="209"/>
      <c r="R67" s="215"/>
      <c r="S67" s="215"/>
      <c r="T67" s="215"/>
    </row>
    <row r="68" spans="2:20" ht="21.95" customHeight="1">
      <c r="B68" s="199"/>
      <c r="C68" s="251"/>
      <c r="D68" s="251"/>
      <c r="E68" s="248"/>
      <c r="F68" s="34"/>
      <c r="G68" s="32"/>
      <c r="H68" s="32"/>
      <c r="I68" s="32"/>
      <c r="J68" s="32"/>
      <c r="K68" s="32"/>
      <c r="L68" s="32"/>
      <c r="M68" s="32"/>
      <c r="N68" s="32"/>
      <c r="O68" s="32"/>
      <c r="Q68" s="209"/>
      <c r="R68" s="215"/>
      <c r="S68" s="215"/>
      <c r="T68" s="215"/>
    </row>
    <row r="69" spans="2:20" ht="21.95" customHeight="1">
      <c r="B69" s="199">
        <v>3001</v>
      </c>
      <c r="C69" s="210"/>
      <c r="D69" s="34" t="s">
        <v>15</v>
      </c>
      <c r="E69" s="248"/>
      <c r="F69" s="34"/>
      <c r="G69" s="162"/>
      <c r="H69" s="162">
        <f>SUM(H7:H68)</f>
        <v>0</v>
      </c>
      <c r="I69" s="162"/>
      <c r="J69" s="162">
        <f>SUM(J7:J68)</f>
        <v>0</v>
      </c>
      <c r="K69" s="162"/>
      <c r="L69" s="162">
        <f>SUM(L7:L68)</f>
        <v>0</v>
      </c>
      <c r="M69" s="162">
        <f>SUM(M7:M68)</f>
        <v>0</v>
      </c>
      <c r="N69" s="162">
        <f>H69+J69+L69</f>
        <v>0</v>
      </c>
      <c r="O69" s="257"/>
    </row>
  </sheetData>
  <sheetProtection formatColumns="0" formatRows="0"/>
  <mergeCells count="9">
    <mergeCell ref="C1:O1"/>
    <mergeCell ref="C2:O2"/>
    <mergeCell ref="O3:O4"/>
    <mergeCell ref="C3:C4"/>
    <mergeCell ref="D3:D4"/>
    <mergeCell ref="E3:E4"/>
    <mergeCell ref="F3:F4"/>
    <mergeCell ref="K3:L3"/>
    <mergeCell ref="M3:N3"/>
  </mergeCells>
  <phoneticPr fontId="2" type="noConversion"/>
  <pageMargins left="0.59055118110236227" right="0.47244094488188981" top="0.59055118110236227" bottom="0.59055118110236227" header="0" footer="0"/>
  <pageSetup paperSize="9" scale="8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15</vt:i4>
      </vt:variant>
      <vt:variant>
        <vt:lpstr>이름이 지정된 범위</vt:lpstr>
      </vt:variant>
      <vt:variant>
        <vt:i4>38</vt:i4>
      </vt:variant>
    </vt:vector>
  </HeadingPairs>
  <TitlesOfParts>
    <vt:vector size="53" baseType="lpstr">
      <vt:lpstr>요약서</vt:lpstr>
      <vt:lpstr>0.설계서</vt:lpstr>
      <vt:lpstr>표지 (설계설명서)</vt:lpstr>
      <vt:lpstr>설계설명서</vt:lpstr>
      <vt:lpstr>목차</vt:lpstr>
      <vt:lpstr>0.표지</vt:lpstr>
      <vt:lpstr>원가계산서</vt:lpstr>
      <vt:lpstr>관급자재비(3자단가)</vt:lpstr>
      <vt:lpstr>공사비내역서(현장장비)</vt:lpstr>
      <vt:lpstr>관급자재비내역서</vt:lpstr>
      <vt:lpstr>폐기물처리비 내역서</vt:lpstr>
      <vt:lpstr>5.표지</vt:lpstr>
      <vt:lpstr>기초수량</vt:lpstr>
      <vt:lpstr>설치장소</vt:lpstr>
      <vt:lpstr>관급자재비수량집계표(현장장비)</vt:lpstr>
      <vt:lpstr>'0.설계서'!Print_Area</vt:lpstr>
      <vt:lpstr>'0.표지'!Print_Area</vt:lpstr>
      <vt:lpstr>'5.표지'!Print_Area</vt:lpstr>
      <vt:lpstr>'공사비내역서(현장장비)'!Print_Area</vt:lpstr>
      <vt:lpstr>'관급자재비(3자단가)'!Print_Area</vt:lpstr>
      <vt:lpstr>관급자재비내역서!Print_Area</vt:lpstr>
      <vt:lpstr>'관급자재비수량집계표(현장장비)'!Print_Area</vt:lpstr>
      <vt:lpstr>목차!Print_Area</vt:lpstr>
      <vt:lpstr>설계설명서!Print_Area</vt:lpstr>
      <vt:lpstr>원가계산서!Print_Area</vt:lpstr>
      <vt:lpstr>'폐기물처리비 내역서'!Print_Area</vt:lpstr>
      <vt:lpstr>'표지 (설계설명서)'!Print_Area</vt:lpstr>
      <vt:lpstr>'공사비내역서(현장장비)'!Print_Titles</vt:lpstr>
      <vt:lpstr>'관급자재비(3자단가)'!Print_Titles</vt:lpstr>
      <vt:lpstr>관급자재비내역서!Print_Titles</vt:lpstr>
      <vt:lpstr>'관급자재비수량집계표(현장장비)'!Print_Titles</vt:lpstr>
      <vt:lpstr>'폐기물처리비 내역서'!Print_Titles</vt:lpstr>
      <vt:lpstr>'관급자재비수량집계표(현장장비)'!관급총액</vt:lpstr>
      <vt:lpstr>관급총액</vt:lpstr>
      <vt:lpstr>'공사비내역서(현장장비)'!도급</vt:lpstr>
      <vt:lpstr>관급자재비내역서!도급</vt:lpstr>
      <vt:lpstr>'폐기물처리비 내역서'!도급</vt:lpstr>
      <vt:lpstr>'공사비내역서(현장장비)'!도급노후</vt:lpstr>
      <vt:lpstr>관급자재비내역서!도급노후</vt:lpstr>
      <vt:lpstr>관급자재비내역서!도급신설</vt:lpstr>
      <vt:lpstr>도급신설</vt:lpstr>
      <vt:lpstr>'관급자재비(3자단가)'!사급</vt:lpstr>
      <vt:lpstr>'관급자재비수량집계표(현장장비)'!사급</vt:lpstr>
      <vt:lpstr>설치장소</vt:lpstr>
      <vt:lpstr>수지관급</vt:lpstr>
      <vt:lpstr>'공사비내역서(현장장비)'!예산서</vt:lpstr>
      <vt:lpstr>'관급자재비(3자단가)'!예산서</vt:lpstr>
      <vt:lpstr>관급자재비내역서!예산서</vt:lpstr>
      <vt:lpstr>'관급자재비수량집계표(현장장비)'!예산서</vt:lpstr>
      <vt:lpstr>'폐기물처리비 내역서'!예산서</vt:lpstr>
      <vt:lpstr>'폐기물처리비 내역서'!폐기</vt:lpstr>
      <vt:lpstr>'폐기물처리비 내역서'!폐기물처리비</vt:lpstr>
      <vt:lpstr>한빛폐기물내역</vt:lpstr>
    </vt:vector>
  </TitlesOfParts>
  <Company>삼안건설 기술공사</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설계예산서</dc:title>
  <dc:creator>김병철</dc:creator>
  <cp:lastModifiedBy>user</cp:lastModifiedBy>
  <cp:lastPrinted>2025-01-09T23:33:11Z</cp:lastPrinted>
  <dcterms:created xsi:type="dcterms:W3CDTF">1997-04-30T00:52:30Z</dcterms:created>
  <dcterms:modified xsi:type="dcterms:W3CDTF">2025-03-07T08:02:53Z</dcterms:modified>
</cp:coreProperties>
</file>