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년도\1.대행사업\1.지출\1.지출업무(대행사업)\7.업무추진비\2025년\"/>
    </mc:Choice>
  </mc:AlternateContent>
  <bookViews>
    <workbookView xWindow="0" yWindow="0" windowWidth="28800" windowHeight="11145"/>
  </bookViews>
  <sheets>
    <sheet name="사장(1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'사장(1분기)'!$A$13:$D$55</definedName>
  </definedNames>
  <calcPr calcId="162913"/>
</workbook>
</file>

<file path=xl/calcChain.xml><?xml version="1.0" encoding="utf-8"?>
<calcChain xmlns="http://schemas.openxmlformats.org/spreadsheetml/2006/main"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<sst xmlns="http://schemas.openxmlformats.org/spreadsheetml/2006/main" count="232" uniqueCount="61">
  <si>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</si>
  <si>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</si>
  <si>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</si>
  <si>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</si>
  <si>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</si>
  <si>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</si>
  <si>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</si>
  <si>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</si>
  <si>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</si>
  <si>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</si>
  <si>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</si>
  <si>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</si>
  <si>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</si>
  <si>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</si>
  <si>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</si>
  <si>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</si>
  <si>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</si>
  <si>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</si>
  <si>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</si>
  <si>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</si>
  <si>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</si>
  <si>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</si>
  <si>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</si>
  <si>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</si>
  <si>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</si>
  <si>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</si>
  <si>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</si>
  <si>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</si>
  <si>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</si>
  <si>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</si>
  <si>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</si>
  <si>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</si>
  <si>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</si>
  <si>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</si>
  <si>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</si>
  <si>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</si>
  <si>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</si>
  <si>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</si>
  <si>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</si>
  <si>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</si>
  <si>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</si>
  <si>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</si>
  <si>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현금</t>
    <phoneticPr fontId="2" type="noConversion"/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</si>
  <si>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</si>
  <si>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</si>
  <si>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</si>
  <si>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</si>
  <si>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직원격려</t>
  </si>
  <si>
    <t>직원/유관자 경조사비</t>
  </si>
  <si>
    <t>정책협의간담회</t>
  </si>
  <si>
    <t>2025-01-24</t>
  </si>
  <si>
    <t>2025-02-06</t>
  </si>
  <si>
    <t>2025-02-12</t>
  </si>
  <si>
    <t>2025-02-27</t>
  </si>
  <si>
    <t>2025-03-06</t>
  </si>
  <si>
    <t>2025-03-12</t>
  </si>
  <si>
    <t>2025-03-14</t>
  </si>
  <si>
    <t>2025-03-25</t>
  </si>
  <si>
    <t>2025-03-26</t>
  </si>
  <si>
    <t>2025-03-27</t>
  </si>
  <si>
    <t>2025년 1분기 사장 업무추진비 집행내역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</si>
</sst>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3" fontId="0" fillId="3" borderId="1" xfId="1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3" fontId="0" fillId="4" borderId="1" xfId="1" applyNumberFormat="1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Normal="100" workbookViewId="0">
      <selection activeCell="E6" sqref="E6:F6"/>
    </sheetView>
  </sheetViews>
  <sheetFormatPr defaultRowHeight="16.5"/>
  <cols>
    <col min="1" max="1" width="11.875" style="23" customWidth="1"/>
    <col min="2" max="2" width="30.625" style="23" customWidth="1"/>
    <col min="3" max="3" width="15.5" style="18" customWidth="1"/>
    <col min="4" max="4" width="15.5" style="23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12" s="1" customFormat="1" ht="25.5">
      <c r="A1" s="57" t="s">
        <v>60</v>
      </c>
      <c r="B1" s="57"/>
      <c r="C1" s="57"/>
      <c r="D1" s="57"/>
      <c r="E1" s="57"/>
      <c r="F1" s="57"/>
      <c r="G1" s="57"/>
      <c r="H1" s="57"/>
    </row>
    <row r="2" spans="1:12" s="2" customFormat="1">
      <c r="A2" s="24"/>
      <c r="B2" s="24"/>
      <c r="C2" s="19"/>
      <c r="D2" s="24"/>
      <c r="G2" s="3"/>
    </row>
    <row r="3" spans="1:12" s="2" customFormat="1" ht="26.25">
      <c r="A3" s="61" t="s">
        <v>0</v>
      </c>
      <c r="B3" s="61"/>
      <c r="C3" s="19"/>
      <c r="D3" s="24"/>
      <c r="G3" s="3"/>
    </row>
    <row r="4" spans="1:12" s="2" customFormat="1">
      <c r="A4" s="24"/>
      <c r="B4" s="24"/>
      <c r="C4" s="19"/>
      <c r="D4" s="24"/>
      <c r="G4" s="60" t="s">
        <v>10</v>
      </c>
      <c r="H4" s="60"/>
    </row>
    <row r="5" spans="1:12" s="2" customFormat="1" ht="30" customHeight="1">
      <c r="A5" s="58" t="s">
        <v>1</v>
      </c>
      <c r="B5" s="59"/>
      <c r="C5" s="58" t="s">
        <v>2</v>
      </c>
      <c r="D5" s="59"/>
      <c r="E5" s="58" t="s">
        <v>3</v>
      </c>
      <c r="F5" s="59"/>
      <c r="G5" s="58" t="s">
        <v>4</v>
      </c>
      <c r="H5" s="59"/>
    </row>
    <row r="6" spans="1:12" s="2" customFormat="1" ht="30" customHeight="1">
      <c r="A6" s="64" t="s">
        <v>5</v>
      </c>
      <c r="B6" s="65"/>
      <c r="C6" s="64">
        <f>SUM(C7:D9)</f>
        <v>42</v>
      </c>
      <c r="D6" s="65"/>
      <c r="E6" s="68">
        <f>SUM(E7:F9)</f>
        <v>2452700</v>
      </c>
      <c r="F6" s="69"/>
      <c r="G6" s="72">
        <f>SUM(G7:H9)</f>
        <v>1</v>
      </c>
      <c r="H6" s="73"/>
    </row>
    <row r="7" spans="1:12" s="2" customFormat="1" ht="30" customHeight="1">
      <c r="A7" s="62" t="s">
        <v>17</v>
      </c>
      <c r="B7" s="63"/>
      <c r="C7" s="58">
        <v>2</v>
      </c>
      <c r="D7" s="59"/>
      <c r="E7" s="66">
        <v>141500</v>
      </c>
      <c r="F7" s="67"/>
      <c r="G7" s="74">
        <f>E7/$E$6</f>
        <v>5.7691523627023282E-2</v>
      </c>
      <c r="H7" s="75"/>
    </row>
    <row r="8" spans="1:12" s="2" customFormat="1" ht="30" customHeight="1">
      <c r="A8" s="70" t="s">
        <v>15</v>
      </c>
      <c r="B8" s="71"/>
      <c r="C8" s="58">
        <v>34</v>
      </c>
      <c r="D8" s="59"/>
      <c r="E8" s="66">
        <v>2011200</v>
      </c>
      <c r="F8" s="67"/>
      <c r="G8" s="74">
        <f>E8/$E$6</f>
        <v>0.81999429200472951</v>
      </c>
      <c r="H8" s="75"/>
    </row>
    <row r="9" spans="1:12" s="2" customFormat="1" ht="30" customHeight="1">
      <c r="A9" s="62" t="s">
        <v>14</v>
      </c>
      <c r="B9" s="63"/>
      <c r="C9" s="58">
        <v>6</v>
      </c>
      <c r="D9" s="59"/>
      <c r="E9" s="66">
        <v>300000</v>
      </c>
      <c r="F9" s="67"/>
      <c r="G9" s="74">
        <f>E9/$E$6</f>
        <v>0.12231418436824724</v>
      </c>
      <c r="H9" s="75"/>
    </row>
    <row r="10" spans="1:12" s="2" customFormat="1">
      <c r="A10" s="25"/>
      <c r="B10" s="25"/>
      <c r="C10" s="20"/>
      <c r="D10" s="25"/>
      <c r="E10" s="5"/>
      <c r="F10" s="5"/>
      <c r="G10" s="6"/>
      <c r="H10" s="5"/>
    </row>
    <row r="11" spans="1:12" s="2" customFormat="1" ht="26.25">
      <c r="A11" s="61" t="s">
        <v>6</v>
      </c>
      <c r="B11" s="61"/>
      <c r="C11" s="19"/>
      <c r="D11" s="24"/>
      <c r="G11" s="3"/>
    </row>
    <row r="12" spans="1:12" s="2" customFormat="1">
      <c r="A12" s="24"/>
      <c r="B12" s="24"/>
      <c r="C12" s="19"/>
      <c r="D12" s="17" t="s">
        <v>12</v>
      </c>
    </row>
    <row r="13" spans="1:12" s="9" customFormat="1" ht="24.95" customHeight="1">
      <c r="A13" s="7" t="s">
        <v>19</v>
      </c>
      <c r="B13" s="8" t="s">
        <v>8</v>
      </c>
      <c r="C13" s="21" t="s">
        <v>9</v>
      </c>
      <c r="D13" s="8" t="s">
        <v>11</v>
      </c>
      <c r="F13" s="46"/>
      <c r="G13" s="46"/>
      <c r="H13" s="46"/>
      <c r="I13" s="46"/>
      <c r="J13" s="46"/>
      <c r="K13" s="46"/>
      <c r="L13" s="46"/>
    </row>
    <row r="14" spans="1:12" s="9" customFormat="1" ht="24.95" customHeight="1">
      <c r="A14" s="36" t="s">
        <v>50</v>
      </c>
      <c r="B14" s="36" t="s">
        <v>47</v>
      </c>
      <c r="C14" s="81">
        <v>31000</v>
      </c>
      <c r="D14" s="38" t="s">
        <v>43</v>
      </c>
      <c r="E14" s="33"/>
      <c r="F14" s="46"/>
      <c r="G14" s="47"/>
      <c r="H14" s="46"/>
      <c r="I14" s="46"/>
      <c r="J14" s="46"/>
      <c r="K14" s="46"/>
      <c r="L14" s="48"/>
    </row>
    <row r="15" spans="1:12" s="9" customFormat="1" ht="24.95" customHeight="1">
      <c r="A15" s="36" t="s">
        <v>50</v>
      </c>
      <c r="B15" s="36" t="s">
        <v>48</v>
      </c>
      <c r="C15" s="81">
        <v>50000</v>
      </c>
      <c r="D15" s="38" t="s">
        <v>42</v>
      </c>
      <c r="E15" s="33"/>
      <c r="F15" s="34"/>
      <c r="G15" s="47"/>
      <c r="H15" s="46"/>
      <c r="I15" s="46"/>
      <c r="J15" s="46"/>
      <c r="K15" s="46"/>
      <c r="L15" s="48"/>
    </row>
    <row r="16" spans="1:12" s="9" customFormat="1" ht="24.95" customHeight="1">
      <c r="A16" s="36" t="s">
        <v>50</v>
      </c>
      <c r="B16" s="36" t="s">
        <v>47</v>
      </c>
      <c r="C16" s="81">
        <v>91000</v>
      </c>
      <c r="D16" s="38" t="s">
        <v>43</v>
      </c>
      <c r="E16" s="35"/>
      <c r="F16" s="34"/>
      <c r="G16" s="47"/>
      <c r="H16" s="46"/>
      <c r="I16" s="46"/>
      <c r="J16" s="46"/>
      <c r="K16" s="46"/>
      <c r="L16" s="48"/>
    </row>
    <row r="17" spans="1:12" s="27" customFormat="1" ht="24.95" customHeight="1">
      <c r="A17" s="82" t="s">
        <v>51</v>
      </c>
      <c r="B17" s="82" t="s">
        <v>48</v>
      </c>
      <c r="C17" s="83">
        <v>50000</v>
      </c>
      <c r="D17" s="84" t="s">
        <v>42</v>
      </c>
      <c r="E17" s="28"/>
      <c r="F17" s="49"/>
      <c r="G17" s="54"/>
      <c r="H17" s="31"/>
      <c r="I17" s="31"/>
      <c r="J17" s="49"/>
      <c r="K17" s="31"/>
      <c r="L17" s="55"/>
    </row>
    <row r="18" spans="1:12" s="9" customFormat="1" ht="24.95" customHeight="1">
      <c r="A18" s="82" t="s">
        <v>52</v>
      </c>
      <c r="B18" s="82" t="s">
        <v>47</v>
      </c>
      <c r="C18" s="83">
        <v>43000</v>
      </c>
      <c r="D18" s="84" t="s">
        <v>43</v>
      </c>
      <c r="F18" s="34"/>
      <c r="G18" s="47"/>
      <c r="H18" s="46"/>
      <c r="I18" s="46"/>
      <c r="J18" s="46"/>
      <c r="K18" s="46"/>
      <c r="L18" s="48"/>
    </row>
    <row r="19" spans="1:12" s="9" customFormat="1" ht="24.95" customHeight="1">
      <c r="A19" s="82" t="s">
        <v>52</v>
      </c>
      <c r="B19" s="82" t="s">
        <v>47</v>
      </c>
      <c r="C19" s="83">
        <v>37000</v>
      </c>
      <c r="D19" s="84" t="s">
        <v>43</v>
      </c>
      <c r="F19" s="34"/>
      <c r="G19" s="47"/>
      <c r="H19" s="46"/>
      <c r="I19" s="46"/>
      <c r="J19" s="46"/>
      <c r="K19" s="46"/>
      <c r="L19" s="48"/>
    </row>
    <row r="20" spans="1:12" s="9" customFormat="1" ht="24.95" customHeight="1">
      <c r="A20" s="82" t="s">
        <v>52</v>
      </c>
      <c r="B20" s="82" t="s">
        <v>47</v>
      </c>
      <c r="C20" s="83">
        <v>40000</v>
      </c>
      <c r="D20" s="84" t="s">
        <v>43</v>
      </c>
      <c r="F20" s="34"/>
      <c r="G20" s="47"/>
      <c r="H20" s="46"/>
      <c r="I20" s="46"/>
      <c r="J20" s="46"/>
      <c r="K20" s="46"/>
      <c r="L20" s="48"/>
    </row>
    <row r="21" spans="1:12" s="9" customFormat="1" ht="24.95" customHeight="1">
      <c r="A21" s="82" t="s">
        <v>52</v>
      </c>
      <c r="B21" s="82" t="s">
        <v>47</v>
      </c>
      <c r="C21" s="83">
        <v>37800</v>
      </c>
      <c r="D21" s="84" t="s">
        <v>42</v>
      </c>
      <c r="F21" s="34"/>
      <c r="G21" s="47"/>
      <c r="H21" s="46"/>
      <c r="I21" s="46"/>
      <c r="J21" s="46"/>
      <c r="K21" s="46"/>
      <c r="L21" s="48"/>
    </row>
    <row r="22" spans="1:12" s="9" customFormat="1" ht="24.95" customHeight="1">
      <c r="A22" s="82" t="s">
        <v>52</v>
      </c>
      <c r="B22" s="82" t="s">
        <v>47</v>
      </c>
      <c r="C22" s="83">
        <v>24000</v>
      </c>
      <c r="D22" s="84" t="s">
        <v>42</v>
      </c>
      <c r="F22" s="34"/>
      <c r="G22" s="47"/>
      <c r="H22" s="46"/>
      <c r="I22" s="46"/>
      <c r="J22" s="46"/>
      <c r="K22" s="46"/>
      <c r="L22" s="48"/>
    </row>
    <row r="23" spans="1:12" s="9" customFormat="1" ht="24.95" customHeight="1">
      <c r="A23" s="82" t="s">
        <v>52</v>
      </c>
      <c r="B23" s="82" t="s">
        <v>47</v>
      </c>
      <c r="C23" s="83">
        <v>28800</v>
      </c>
      <c r="D23" s="84" t="s">
        <v>43</v>
      </c>
      <c r="E23" s="31"/>
      <c r="F23" s="10"/>
    </row>
    <row r="24" spans="1:12" ht="24.95" customHeight="1">
      <c r="A24" s="82" t="s">
        <v>52</v>
      </c>
      <c r="B24" s="82" t="s">
        <v>47</v>
      </c>
      <c r="C24" s="83">
        <v>52000</v>
      </c>
      <c r="D24" s="84" t="s">
        <v>43</v>
      </c>
      <c r="E24" s="40"/>
    </row>
    <row r="25" spans="1:12" ht="24.95" customHeight="1">
      <c r="A25" s="82" t="s">
        <v>52</v>
      </c>
      <c r="B25" s="82" t="s">
        <v>47</v>
      </c>
      <c r="C25" s="83">
        <v>43800</v>
      </c>
      <c r="D25" s="84" t="s">
        <v>43</v>
      </c>
      <c r="E25" s="40"/>
    </row>
    <row r="26" spans="1:12" ht="24.95" customHeight="1">
      <c r="A26" s="82" t="s">
        <v>52</v>
      </c>
      <c r="B26" s="82" t="s">
        <v>47</v>
      </c>
      <c r="C26" s="83">
        <v>92000</v>
      </c>
      <c r="D26" s="84" t="s">
        <v>43</v>
      </c>
      <c r="E26" s="40"/>
    </row>
    <row r="27" spans="1:12" ht="24.95" customHeight="1">
      <c r="A27" s="82" t="s">
        <v>52</v>
      </c>
      <c r="B27" s="84" t="s">
        <v>49</v>
      </c>
      <c r="C27" s="83">
        <v>37500</v>
      </c>
      <c r="D27" s="84" t="s">
        <v>43</v>
      </c>
      <c r="E27" s="40"/>
    </row>
    <row r="28" spans="1:12" ht="24.95" customHeight="1">
      <c r="A28" s="82" t="s">
        <v>52</v>
      </c>
      <c r="B28" s="82" t="s">
        <v>47</v>
      </c>
      <c r="C28" s="83">
        <v>37000</v>
      </c>
      <c r="D28" s="84" t="s">
        <v>43</v>
      </c>
      <c r="E28" s="40"/>
    </row>
    <row r="29" spans="1:12" ht="24.95" customHeight="1">
      <c r="A29" s="82" t="s">
        <v>53</v>
      </c>
      <c r="B29" s="82" t="s">
        <v>47</v>
      </c>
      <c r="C29" s="83">
        <v>52000</v>
      </c>
      <c r="D29" s="84" t="s">
        <v>43</v>
      </c>
      <c r="E29" s="40"/>
    </row>
    <row r="30" spans="1:12" ht="24.95" customHeight="1">
      <c r="A30" s="82" t="s">
        <v>53</v>
      </c>
      <c r="B30" s="82" t="s">
        <v>47</v>
      </c>
      <c r="C30" s="83">
        <v>50000</v>
      </c>
      <c r="D30" s="84" t="s">
        <v>43</v>
      </c>
      <c r="E30" s="40"/>
    </row>
    <row r="31" spans="1:12" ht="24.95" customHeight="1">
      <c r="A31" s="82" t="s">
        <v>53</v>
      </c>
      <c r="B31" s="82" t="s">
        <v>47</v>
      </c>
      <c r="C31" s="83">
        <v>39700</v>
      </c>
      <c r="D31" s="84" t="s">
        <v>43</v>
      </c>
      <c r="E31" s="40"/>
    </row>
    <row r="32" spans="1:12" ht="24.95" customHeight="1">
      <c r="A32" s="82" t="s">
        <v>53</v>
      </c>
      <c r="B32" s="82" t="s">
        <v>47</v>
      </c>
      <c r="C32" s="83">
        <v>37000</v>
      </c>
      <c r="D32" s="84" t="s">
        <v>43</v>
      </c>
    </row>
    <row r="33" spans="1:4" ht="24.95" customHeight="1">
      <c r="A33" s="82" t="s">
        <v>53</v>
      </c>
      <c r="B33" s="82" t="s">
        <v>47</v>
      </c>
      <c r="C33" s="83">
        <v>23800</v>
      </c>
      <c r="D33" s="84" t="s">
        <v>43</v>
      </c>
    </row>
    <row r="34" spans="1:4" ht="24.95" customHeight="1">
      <c r="A34" s="82" t="s">
        <v>53</v>
      </c>
      <c r="B34" s="82" t="s">
        <v>47</v>
      </c>
      <c r="C34" s="83">
        <v>31000</v>
      </c>
      <c r="D34" s="84" t="s">
        <v>43</v>
      </c>
    </row>
    <row r="35" spans="1:4" ht="24.95" customHeight="1">
      <c r="A35" s="82" t="s">
        <v>53</v>
      </c>
      <c r="B35" s="82" t="s">
        <v>47</v>
      </c>
      <c r="C35" s="83">
        <v>38000</v>
      </c>
      <c r="D35" s="84" t="s">
        <v>43</v>
      </c>
    </row>
    <row r="36" spans="1:4" ht="24.95" customHeight="1">
      <c r="A36" s="82" t="s">
        <v>53</v>
      </c>
      <c r="B36" s="82" t="s">
        <v>47</v>
      </c>
      <c r="C36" s="83">
        <v>29800</v>
      </c>
      <c r="D36" s="84" t="s">
        <v>43</v>
      </c>
    </row>
    <row r="37" spans="1:4" ht="24.95" customHeight="1">
      <c r="A37" s="82" t="s">
        <v>53</v>
      </c>
      <c r="B37" s="82" t="s">
        <v>47</v>
      </c>
      <c r="C37" s="83">
        <v>40000</v>
      </c>
      <c r="D37" s="84" t="s">
        <v>43</v>
      </c>
    </row>
    <row r="38" spans="1:4" ht="24.95" customHeight="1">
      <c r="A38" s="85" t="s">
        <v>53</v>
      </c>
      <c r="B38" s="82" t="s">
        <v>47</v>
      </c>
      <c r="C38" s="83">
        <v>33300</v>
      </c>
      <c r="D38" s="84" t="s">
        <v>43</v>
      </c>
    </row>
    <row r="39" spans="1:4" ht="24.95" customHeight="1">
      <c r="A39" s="85" t="s">
        <v>53</v>
      </c>
      <c r="B39" s="82" t="s">
        <v>47</v>
      </c>
      <c r="C39" s="83">
        <v>119000</v>
      </c>
      <c r="D39" s="84" t="s">
        <v>43</v>
      </c>
    </row>
    <row r="40" spans="1:4" ht="24.95" customHeight="1">
      <c r="A40" s="56" t="s">
        <v>54</v>
      </c>
      <c r="B40" s="36" t="s">
        <v>48</v>
      </c>
      <c r="C40" s="81">
        <v>50000</v>
      </c>
      <c r="D40" s="38" t="s">
        <v>42</v>
      </c>
    </row>
    <row r="41" spans="1:4" ht="24.95" customHeight="1">
      <c r="A41" s="56" t="s">
        <v>55</v>
      </c>
      <c r="B41" s="36" t="s">
        <v>47</v>
      </c>
      <c r="C41" s="81">
        <v>36400</v>
      </c>
      <c r="D41" s="38" t="s">
        <v>43</v>
      </c>
    </row>
    <row r="42" spans="1:4" ht="24.95" customHeight="1">
      <c r="A42" s="56" t="s">
        <v>55</v>
      </c>
      <c r="B42" s="36" t="s">
        <v>47</v>
      </c>
      <c r="C42" s="81">
        <v>37200</v>
      </c>
      <c r="D42" s="38" t="s">
        <v>43</v>
      </c>
    </row>
    <row r="43" spans="1:4" ht="24.95" customHeight="1">
      <c r="A43" s="56" t="s">
        <v>55</v>
      </c>
      <c r="B43" s="36" t="s">
        <v>47</v>
      </c>
      <c r="C43" s="81">
        <v>34000</v>
      </c>
      <c r="D43" s="38" t="s">
        <v>43</v>
      </c>
    </row>
    <row r="44" spans="1:4" ht="24.95" customHeight="1">
      <c r="A44" s="56" t="s">
        <v>55</v>
      </c>
      <c r="B44" s="36" t="s">
        <v>47</v>
      </c>
      <c r="C44" s="81">
        <v>128800</v>
      </c>
      <c r="D44" s="38" t="s">
        <v>43</v>
      </c>
    </row>
    <row r="45" spans="1:4" ht="24.95" customHeight="1">
      <c r="A45" s="56" t="s">
        <v>55</v>
      </c>
      <c r="B45" s="36" t="s">
        <v>47</v>
      </c>
      <c r="C45" s="81">
        <v>99300</v>
      </c>
      <c r="D45" s="38" t="s">
        <v>43</v>
      </c>
    </row>
    <row r="46" spans="1:4" ht="24.95" customHeight="1">
      <c r="A46" s="56" t="s">
        <v>55</v>
      </c>
      <c r="B46" s="38" t="s">
        <v>49</v>
      </c>
      <c r="C46" s="81">
        <v>104000</v>
      </c>
      <c r="D46" s="38" t="s">
        <v>43</v>
      </c>
    </row>
    <row r="47" spans="1:4" ht="24.95" customHeight="1">
      <c r="A47" s="56" t="s">
        <v>55</v>
      </c>
      <c r="B47" s="36" t="s">
        <v>47</v>
      </c>
      <c r="C47" s="81">
        <v>40000</v>
      </c>
      <c r="D47" s="38" t="s">
        <v>43</v>
      </c>
    </row>
    <row r="48" spans="1:4" ht="24.95" customHeight="1">
      <c r="A48" s="56" t="s">
        <v>56</v>
      </c>
      <c r="B48" s="36" t="s">
        <v>48</v>
      </c>
      <c r="C48" s="81">
        <v>50000</v>
      </c>
      <c r="D48" s="38" t="s">
        <v>42</v>
      </c>
    </row>
    <row r="49" spans="1:4" ht="24.95" customHeight="1">
      <c r="A49" s="56" t="s">
        <v>57</v>
      </c>
      <c r="B49" s="36" t="s">
        <v>48</v>
      </c>
      <c r="C49" s="81">
        <v>50000</v>
      </c>
      <c r="D49" s="38" t="s">
        <v>42</v>
      </c>
    </row>
    <row r="50" spans="1:4" ht="24.95" customHeight="1">
      <c r="A50" s="56" t="s">
        <v>58</v>
      </c>
      <c r="B50" s="36" t="s">
        <v>48</v>
      </c>
      <c r="C50" s="81">
        <v>50000</v>
      </c>
      <c r="D50" s="38" t="s">
        <v>42</v>
      </c>
    </row>
    <row r="51" spans="1:4" ht="24.95" customHeight="1">
      <c r="A51" s="56" t="s">
        <v>59</v>
      </c>
      <c r="B51" s="36" t="s">
        <v>47</v>
      </c>
      <c r="C51" s="81">
        <v>60000</v>
      </c>
      <c r="D51" s="38" t="s">
        <v>43</v>
      </c>
    </row>
    <row r="52" spans="1:4" ht="24.95" customHeight="1">
      <c r="A52" s="56" t="s">
        <v>59</v>
      </c>
      <c r="B52" s="36" t="s">
        <v>47</v>
      </c>
      <c r="C52" s="81">
        <v>71000</v>
      </c>
      <c r="D52" s="38" t="s">
        <v>43</v>
      </c>
    </row>
    <row r="53" spans="1:4" ht="24.95" customHeight="1">
      <c r="A53" s="56" t="s">
        <v>59</v>
      </c>
      <c r="B53" s="36" t="s">
        <v>47</v>
      </c>
      <c r="C53" s="81">
        <v>128500</v>
      </c>
      <c r="D53" s="38" t="s">
        <v>43</v>
      </c>
    </row>
    <row r="54" spans="1:4" ht="24.95" customHeight="1">
      <c r="A54" s="56" t="s">
        <v>59</v>
      </c>
      <c r="B54" s="36" t="s">
        <v>47</v>
      </c>
      <c r="C54" s="81">
        <v>154000</v>
      </c>
      <c r="D54" s="38" t="s">
        <v>43</v>
      </c>
    </row>
    <row r="55" spans="1:4" ht="24.95" customHeight="1">
      <c r="A55" s="56" t="s">
        <v>59</v>
      </c>
      <c r="B55" s="36" t="s">
        <v>47</v>
      </c>
      <c r="C55" s="81">
        <v>171000</v>
      </c>
      <c r="D55" s="38" t="s">
        <v>43</v>
      </c>
    </row>
  </sheetData>
  <autoFilter ref="A13:D55"/>
  <mergeCells count="24">
    <mergeCell ref="A11:B11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  <mergeCell ref="A1:H1"/>
    <mergeCell ref="A5:B5"/>
    <mergeCell ref="C5:D5"/>
    <mergeCell ref="E5:F5"/>
    <mergeCell ref="G5:H5"/>
    <mergeCell ref="G4:H4"/>
    <mergeCell ref="A3:B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57" t="s">
        <v>45</v>
      </c>
      <c r="B1" s="57"/>
      <c r="C1" s="57"/>
      <c r="D1" s="57"/>
      <c r="E1" s="57"/>
      <c r="F1" s="57"/>
      <c r="G1" s="57"/>
      <c r="H1" s="57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60" t="s">
        <v>10</v>
      </c>
      <c r="H4" s="60"/>
    </row>
    <row r="5" spans="1:13" s="2" customFormat="1" ht="30" customHeight="1">
      <c r="A5" s="58" t="s">
        <v>1</v>
      </c>
      <c r="B5" s="59"/>
      <c r="C5" s="58" t="s">
        <v>2</v>
      </c>
      <c r="D5" s="59"/>
      <c r="E5" s="58" t="s">
        <v>3</v>
      </c>
      <c r="F5" s="59"/>
      <c r="G5" s="58" t="s">
        <v>4</v>
      </c>
      <c r="H5" s="59"/>
    </row>
    <row r="6" spans="1:13" s="2" customFormat="1" ht="30" customHeight="1">
      <c r="A6" s="64" t="s">
        <v>5</v>
      </c>
      <c r="B6" s="65"/>
      <c r="C6" s="64">
        <f>SUM(C7:D9)</f>
        <v>11</v>
      </c>
      <c r="D6" s="65"/>
      <c r="E6" s="68">
        <f>SUM(E7:F9)</f>
        <v>810000</v>
      </c>
      <c r="F6" s="69"/>
      <c r="G6" s="72">
        <f>SUM(G7:H9)</f>
        <v>1</v>
      </c>
      <c r="H6" s="73"/>
    </row>
    <row r="7" spans="1:13" s="2" customFormat="1" ht="30" customHeight="1">
      <c r="A7" s="62" t="s">
        <v>16</v>
      </c>
      <c r="B7" s="63"/>
      <c r="C7" s="58">
        <v>1</v>
      </c>
      <c r="D7" s="59"/>
      <c r="E7" s="66">
        <v>153000</v>
      </c>
      <c r="F7" s="67"/>
      <c r="G7" s="74">
        <f>E7/$E$6</f>
        <v>0.18888888888888888</v>
      </c>
      <c r="H7" s="75"/>
    </row>
    <row r="8" spans="1:13" s="2" customFormat="1" ht="30" customHeight="1">
      <c r="A8" s="70" t="s">
        <v>15</v>
      </c>
      <c r="B8" s="71"/>
      <c r="C8" s="58">
        <v>10</v>
      </c>
      <c r="D8" s="59"/>
      <c r="E8" s="66">
        <v>657000</v>
      </c>
      <c r="F8" s="67"/>
      <c r="G8" s="74">
        <f>E8/$E$6</f>
        <v>0.81111111111111112</v>
      </c>
      <c r="H8" s="75"/>
    </row>
    <row r="9" spans="1:13" s="2" customFormat="1" ht="30" customHeight="1">
      <c r="A9" s="62" t="s">
        <v>13</v>
      </c>
      <c r="B9" s="63"/>
      <c r="C9" s="58">
        <v>0</v>
      </c>
      <c r="D9" s="59"/>
      <c r="E9" s="66">
        <v>0</v>
      </c>
      <c r="F9" s="67"/>
      <c r="G9" s="74">
        <f>E9/$E$6</f>
        <v>0</v>
      </c>
      <c r="H9" s="75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46"/>
      <c r="G13" s="46"/>
      <c r="H13" s="46"/>
      <c r="I13" s="46"/>
      <c r="J13" s="46"/>
      <c r="K13" s="46"/>
      <c r="L13" s="46"/>
      <c r="M13" s="46"/>
    </row>
    <row r="14" spans="1:13" s="9" customFormat="1" ht="31.5" customHeight="1">
      <c r="A14" s="36" t="s">
        <v>37</v>
      </c>
      <c r="B14" s="51" t="s">
        <v>44</v>
      </c>
      <c r="C14" s="52">
        <v>44000</v>
      </c>
      <c r="D14" s="53" t="s">
        <v>43</v>
      </c>
      <c r="F14" s="46"/>
      <c r="G14" s="46"/>
      <c r="H14" s="46"/>
      <c r="I14" s="46"/>
      <c r="J14" s="46"/>
      <c r="K14" s="46"/>
      <c r="L14" s="46"/>
      <c r="M14" s="46"/>
    </row>
    <row r="15" spans="1:13" s="9" customFormat="1" ht="31.5" customHeight="1">
      <c r="A15" s="36" t="s">
        <v>37</v>
      </c>
      <c r="B15" s="51" t="s">
        <v>44</v>
      </c>
      <c r="C15" s="52">
        <v>85000</v>
      </c>
      <c r="D15" s="53" t="s">
        <v>43</v>
      </c>
      <c r="F15" s="46"/>
      <c r="G15" s="46"/>
      <c r="H15" s="46"/>
      <c r="I15" s="46"/>
      <c r="J15" s="46"/>
      <c r="K15" s="46"/>
      <c r="L15" s="46"/>
      <c r="M15" s="46"/>
    </row>
    <row r="16" spans="1:13" s="9" customFormat="1" ht="31.5" customHeight="1">
      <c r="A16" s="36" t="s">
        <v>37</v>
      </c>
      <c r="B16" s="36" t="s">
        <v>31</v>
      </c>
      <c r="C16" s="52">
        <v>153000</v>
      </c>
      <c r="D16" s="53" t="s">
        <v>43</v>
      </c>
      <c r="F16" s="46"/>
      <c r="G16" s="46"/>
      <c r="H16" s="46"/>
      <c r="I16" s="46"/>
      <c r="J16" s="46"/>
      <c r="K16" s="46"/>
      <c r="L16" s="46"/>
      <c r="M16" s="46"/>
    </row>
    <row r="17" spans="1:13" s="9" customFormat="1" ht="30" customHeight="1">
      <c r="A17" s="13" t="s">
        <v>38</v>
      </c>
      <c r="B17" s="13" t="s">
        <v>30</v>
      </c>
      <c r="C17" s="44">
        <v>117000</v>
      </c>
      <c r="D17" s="13" t="s">
        <v>33</v>
      </c>
      <c r="F17" s="47"/>
      <c r="G17" s="46"/>
      <c r="H17" s="46"/>
      <c r="I17" s="46"/>
      <c r="J17" s="46"/>
      <c r="K17" s="46"/>
      <c r="L17" s="48"/>
      <c r="M17" s="46"/>
    </row>
    <row r="18" spans="1:13" s="27" customFormat="1" ht="30" customHeight="1">
      <c r="A18" s="13" t="s">
        <v>38</v>
      </c>
      <c r="B18" s="13" t="s">
        <v>30</v>
      </c>
      <c r="C18" s="44">
        <v>33000</v>
      </c>
      <c r="D18" s="13" t="s">
        <v>33</v>
      </c>
      <c r="E18" s="28"/>
      <c r="F18" s="47"/>
      <c r="G18" s="31"/>
      <c r="H18" s="31"/>
      <c r="I18" s="31"/>
      <c r="J18" s="31"/>
      <c r="K18" s="31"/>
      <c r="L18" s="48"/>
      <c r="M18" s="31"/>
    </row>
    <row r="19" spans="1:13" s="27" customFormat="1" ht="30" customHeight="1">
      <c r="A19" s="13" t="s">
        <v>39</v>
      </c>
      <c r="B19" s="13" t="s">
        <v>30</v>
      </c>
      <c r="C19" s="44">
        <v>30000</v>
      </c>
      <c r="D19" s="13" t="s">
        <v>33</v>
      </c>
      <c r="E19" s="28"/>
      <c r="F19" s="47"/>
      <c r="G19" s="31"/>
      <c r="H19" s="31"/>
      <c r="I19" s="31"/>
      <c r="J19" s="31"/>
      <c r="K19" s="31"/>
      <c r="L19" s="48"/>
      <c r="M19" s="31"/>
    </row>
    <row r="20" spans="1:13" s="27" customFormat="1" ht="30" customHeight="1">
      <c r="A20" s="36" t="s">
        <v>40</v>
      </c>
      <c r="B20" s="51" t="s">
        <v>44</v>
      </c>
      <c r="C20" s="45">
        <v>34000</v>
      </c>
      <c r="D20" s="36" t="s">
        <v>33</v>
      </c>
      <c r="F20" s="47"/>
      <c r="G20" s="31"/>
      <c r="H20" s="31"/>
      <c r="I20" s="31"/>
      <c r="J20" s="31"/>
      <c r="K20" s="31"/>
      <c r="L20" s="48"/>
      <c r="M20" s="31"/>
    </row>
    <row r="21" spans="1:13" s="27" customFormat="1" ht="30" customHeight="1">
      <c r="A21" s="36" t="s">
        <v>40</v>
      </c>
      <c r="B21" s="51" t="s">
        <v>44</v>
      </c>
      <c r="C21" s="45">
        <v>90000</v>
      </c>
      <c r="D21" s="36" t="s">
        <v>32</v>
      </c>
      <c r="F21" s="47"/>
      <c r="G21" s="31"/>
      <c r="H21" s="31"/>
      <c r="I21" s="31"/>
      <c r="J21" s="31"/>
      <c r="K21" s="31"/>
      <c r="L21" s="48"/>
      <c r="M21" s="31"/>
    </row>
    <row r="22" spans="1:13" s="27" customFormat="1" ht="30" customHeight="1">
      <c r="A22" s="36" t="s">
        <v>40</v>
      </c>
      <c r="B22" s="51" t="s">
        <v>44</v>
      </c>
      <c r="C22" s="45">
        <v>114000</v>
      </c>
      <c r="D22" s="36" t="s">
        <v>32</v>
      </c>
      <c r="F22" s="47"/>
      <c r="G22" s="31"/>
      <c r="H22" s="31"/>
      <c r="I22" s="31"/>
      <c r="J22" s="31"/>
      <c r="K22" s="31"/>
      <c r="L22" s="48"/>
      <c r="M22" s="31"/>
    </row>
    <row r="23" spans="1:13" s="27" customFormat="1" ht="30" customHeight="1">
      <c r="A23" s="36" t="s">
        <v>41</v>
      </c>
      <c r="B23" s="51" t="s">
        <v>44</v>
      </c>
      <c r="C23" s="45">
        <v>40000</v>
      </c>
      <c r="D23" s="36" t="s">
        <v>32</v>
      </c>
      <c r="F23" s="47"/>
      <c r="G23" s="31"/>
      <c r="H23" s="31"/>
      <c r="I23" s="31"/>
      <c r="J23" s="31"/>
      <c r="K23" s="31"/>
      <c r="L23" s="48"/>
      <c r="M23" s="31"/>
    </row>
    <row r="24" spans="1:13" s="27" customFormat="1" ht="30" customHeight="1">
      <c r="A24" s="36" t="s">
        <v>41</v>
      </c>
      <c r="B24" s="51" t="s">
        <v>44</v>
      </c>
      <c r="C24" s="45">
        <v>70000</v>
      </c>
      <c r="D24" s="36" t="s">
        <v>32</v>
      </c>
      <c r="F24" s="47"/>
      <c r="G24" s="31"/>
      <c r="H24" s="31"/>
      <c r="I24" s="31"/>
      <c r="J24" s="31"/>
      <c r="K24" s="31"/>
      <c r="L24" s="48"/>
      <c r="M24" s="31"/>
    </row>
    <row r="25" spans="1:13" s="9" customFormat="1" ht="30" customHeight="1">
      <c r="A25" s="29"/>
      <c r="B25" s="14"/>
      <c r="C25" s="30"/>
      <c r="D25" s="14"/>
      <c r="F25" s="34"/>
      <c r="G25" s="46"/>
      <c r="H25" s="46"/>
      <c r="I25" s="46"/>
      <c r="J25" s="46"/>
      <c r="K25" s="46"/>
      <c r="L25" s="46"/>
      <c r="M25" s="46"/>
    </row>
    <row r="26" spans="1:13">
      <c r="A26" s="12"/>
      <c r="C26" s="22"/>
      <c r="D26" s="76"/>
      <c r="E26" s="76"/>
      <c r="G26" s="11"/>
      <c r="H26" s="14"/>
    </row>
    <row r="27" spans="1:13">
      <c r="D27" s="76"/>
      <c r="E27" s="76"/>
    </row>
    <row r="28" spans="1:13">
      <c r="D28" s="76"/>
      <c r="E28" s="76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6:E26"/>
    <mergeCell ref="D27:E27"/>
    <mergeCell ref="D28:E28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57" t="s">
        <v>46</v>
      </c>
      <c r="B1" s="57"/>
      <c r="C1" s="57"/>
      <c r="D1" s="57"/>
      <c r="E1" s="57"/>
      <c r="F1" s="57"/>
      <c r="G1" s="57"/>
      <c r="H1" s="57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60" t="s">
        <v>10</v>
      </c>
      <c r="H4" s="60"/>
    </row>
    <row r="5" spans="1:11" s="2" customFormat="1" ht="30" customHeight="1">
      <c r="A5" s="58" t="s">
        <v>1</v>
      </c>
      <c r="B5" s="59"/>
      <c r="C5" s="58" t="s">
        <v>2</v>
      </c>
      <c r="D5" s="59"/>
      <c r="E5" s="58" t="s">
        <v>3</v>
      </c>
      <c r="F5" s="59"/>
      <c r="G5" s="58" t="s">
        <v>4</v>
      </c>
      <c r="H5" s="59"/>
    </row>
    <row r="6" spans="1:11" s="2" customFormat="1" ht="30" customHeight="1">
      <c r="A6" s="64" t="s">
        <v>5</v>
      </c>
      <c r="B6" s="65"/>
      <c r="C6" s="64">
        <f>SUM(C7:D9)</f>
        <v>9</v>
      </c>
      <c r="D6" s="65"/>
      <c r="E6" s="68">
        <f>SUM(E7:F9)</f>
        <v>903700</v>
      </c>
      <c r="F6" s="69"/>
      <c r="G6" s="72">
        <f>SUM(G7:H9)</f>
        <v>1</v>
      </c>
      <c r="H6" s="73"/>
    </row>
    <row r="7" spans="1:11" s="2" customFormat="1" ht="30" customHeight="1">
      <c r="A7" s="62" t="s">
        <v>16</v>
      </c>
      <c r="B7" s="63"/>
      <c r="C7" s="58">
        <v>3</v>
      </c>
      <c r="D7" s="59"/>
      <c r="E7" s="66">
        <f>C15+C21+C22</f>
        <v>303800</v>
      </c>
      <c r="F7" s="67"/>
      <c r="G7" s="74">
        <f>E7/$E$6</f>
        <v>0.33617350890782338</v>
      </c>
      <c r="H7" s="75"/>
    </row>
    <row r="8" spans="1:11" s="2" customFormat="1" ht="30" customHeight="1">
      <c r="A8" s="70" t="s">
        <v>18</v>
      </c>
      <c r="B8" s="71"/>
      <c r="C8" s="58">
        <v>6</v>
      </c>
      <c r="D8" s="59"/>
      <c r="E8" s="66">
        <f>C14+C16+C17+C18+C19+C20+C23+C24</f>
        <v>599900</v>
      </c>
      <c r="F8" s="67"/>
      <c r="G8" s="74">
        <f>E8/$E$6</f>
        <v>0.66382649109217662</v>
      </c>
      <c r="H8" s="75"/>
    </row>
    <row r="9" spans="1:11" s="2" customFormat="1" ht="30" customHeight="1">
      <c r="A9" s="62" t="s">
        <v>13</v>
      </c>
      <c r="B9" s="63"/>
      <c r="C9" s="58">
        <v>0</v>
      </c>
      <c r="D9" s="59"/>
      <c r="E9" s="66">
        <v>0</v>
      </c>
      <c r="F9" s="67"/>
      <c r="G9" s="74">
        <f>E9/$E$6</f>
        <v>0</v>
      </c>
      <c r="H9" s="75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2">
        <v>45211</v>
      </c>
      <c r="B14" s="38" t="s">
        <v>35</v>
      </c>
      <c r="C14" s="37">
        <v>46000</v>
      </c>
      <c r="D14" s="36"/>
      <c r="F14" s="47"/>
      <c r="G14" s="46"/>
      <c r="H14" s="46"/>
      <c r="I14" s="46"/>
      <c r="J14" s="48"/>
      <c r="K14" s="46"/>
    </row>
    <row r="15" spans="1:11" s="9" customFormat="1" ht="30" customHeight="1">
      <c r="A15" s="42">
        <v>45211</v>
      </c>
      <c r="B15" s="38" t="s">
        <v>34</v>
      </c>
      <c r="C15" s="37">
        <v>45000</v>
      </c>
      <c r="D15" s="36"/>
      <c r="E15" s="10"/>
      <c r="F15" s="47"/>
      <c r="G15" s="46"/>
      <c r="H15" s="46"/>
      <c r="I15" s="46"/>
      <c r="J15" s="48"/>
      <c r="K15" s="46"/>
    </row>
    <row r="16" spans="1:11" s="9" customFormat="1" ht="30" customHeight="1">
      <c r="A16" s="42">
        <v>45226</v>
      </c>
      <c r="B16" s="38" t="s">
        <v>35</v>
      </c>
      <c r="C16" s="37">
        <v>58000</v>
      </c>
      <c r="D16" s="36"/>
      <c r="E16" s="10"/>
      <c r="F16" s="47"/>
      <c r="G16" s="46"/>
      <c r="H16" s="46"/>
      <c r="I16" s="46"/>
      <c r="J16" s="48"/>
      <c r="K16" s="46"/>
    </row>
    <row r="17" spans="1:11" s="9" customFormat="1" ht="30" customHeight="1">
      <c r="A17" s="42">
        <v>45226</v>
      </c>
      <c r="B17" s="38" t="s">
        <v>35</v>
      </c>
      <c r="C17" s="37">
        <v>52000</v>
      </c>
      <c r="D17" s="36"/>
      <c r="F17" s="47"/>
      <c r="G17" s="46"/>
      <c r="H17" s="46"/>
      <c r="I17" s="46"/>
      <c r="J17" s="48"/>
      <c r="K17" s="46"/>
    </row>
    <row r="18" spans="1:11" s="27" customFormat="1" ht="30" customHeight="1">
      <c r="A18" s="42">
        <v>45226</v>
      </c>
      <c r="B18" s="38" t="s">
        <v>35</v>
      </c>
      <c r="C18" s="37">
        <v>40000</v>
      </c>
      <c r="D18" s="36"/>
      <c r="F18" s="47"/>
      <c r="G18" s="31"/>
      <c r="H18" s="31"/>
      <c r="I18" s="31"/>
      <c r="J18" s="48"/>
      <c r="K18" s="31"/>
    </row>
    <row r="19" spans="1:11" s="27" customFormat="1" ht="30" customHeight="1">
      <c r="A19" s="41">
        <v>45243</v>
      </c>
      <c r="B19" s="32" t="s">
        <v>35</v>
      </c>
      <c r="C19" s="39">
        <v>195000</v>
      </c>
      <c r="D19" s="13"/>
      <c r="F19" s="47"/>
      <c r="G19" s="31"/>
      <c r="H19" s="31"/>
      <c r="I19" s="31"/>
      <c r="J19" s="48"/>
      <c r="K19" s="31"/>
    </row>
    <row r="20" spans="1:11" s="27" customFormat="1" ht="30" customHeight="1">
      <c r="A20" s="41">
        <v>45243</v>
      </c>
      <c r="B20" s="32" t="s">
        <v>35</v>
      </c>
      <c r="C20" s="39">
        <v>113900</v>
      </c>
      <c r="D20" s="13"/>
      <c r="F20" s="47"/>
      <c r="G20" s="31"/>
      <c r="H20" s="31"/>
      <c r="I20" s="31"/>
      <c r="J20" s="48"/>
      <c r="K20" s="31"/>
    </row>
    <row r="21" spans="1:11" s="27" customFormat="1" ht="30" customHeight="1">
      <c r="A21" s="41">
        <v>45254</v>
      </c>
      <c r="B21" s="26" t="s">
        <v>34</v>
      </c>
      <c r="C21" s="39">
        <v>204800</v>
      </c>
      <c r="D21" s="13"/>
      <c r="F21" s="47"/>
      <c r="G21" s="31"/>
      <c r="H21" s="31"/>
      <c r="I21" s="31"/>
      <c r="J21" s="48"/>
      <c r="K21" s="31"/>
    </row>
    <row r="22" spans="1:11" s="27" customFormat="1" ht="30" customHeight="1">
      <c r="A22" s="41">
        <v>45254</v>
      </c>
      <c r="B22" s="26" t="s">
        <v>34</v>
      </c>
      <c r="C22" s="39">
        <v>54000</v>
      </c>
      <c r="D22" s="13"/>
      <c r="F22" s="47"/>
      <c r="G22" s="31"/>
      <c r="H22" s="31"/>
      <c r="I22" s="31"/>
      <c r="J22" s="48"/>
      <c r="K22" s="31"/>
    </row>
    <row r="23" spans="1:11" s="27" customFormat="1" ht="30" customHeight="1">
      <c r="A23" s="42">
        <v>45272</v>
      </c>
      <c r="B23" s="38" t="s">
        <v>35</v>
      </c>
      <c r="C23" s="37">
        <v>36000</v>
      </c>
      <c r="D23" s="36"/>
      <c r="F23" s="47"/>
      <c r="G23" s="31"/>
      <c r="H23" s="31"/>
      <c r="I23" s="31"/>
      <c r="J23" s="48"/>
      <c r="K23" s="31"/>
    </row>
    <row r="24" spans="1:11" s="27" customFormat="1" ht="30" customHeight="1">
      <c r="A24" s="42">
        <v>45286</v>
      </c>
      <c r="B24" s="38" t="s">
        <v>35</v>
      </c>
      <c r="C24" s="37">
        <v>59000</v>
      </c>
      <c r="D24" s="36"/>
      <c r="F24" s="47"/>
      <c r="G24" s="31"/>
      <c r="H24" s="31"/>
      <c r="I24" s="31"/>
      <c r="J24" s="48"/>
      <c r="K24" s="31"/>
    </row>
    <row r="25" spans="1:11" s="27" customFormat="1" ht="30" customHeight="1">
      <c r="A25" s="43"/>
      <c r="B25" s="14"/>
      <c r="C25" s="30"/>
      <c r="D25" s="14"/>
      <c r="F25" s="49"/>
      <c r="G25" s="31"/>
      <c r="H25" s="31"/>
      <c r="I25" s="31"/>
      <c r="J25" s="31"/>
      <c r="K25" s="31"/>
    </row>
    <row r="26" spans="1:11" s="27" customFormat="1" ht="30" customHeight="1">
      <c r="A26" s="43"/>
      <c r="B26" s="43"/>
      <c r="C26" s="30"/>
      <c r="D26" s="14"/>
      <c r="F26" s="49"/>
      <c r="G26" s="31"/>
      <c r="H26" s="31"/>
      <c r="I26" s="31"/>
      <c r="J26" s="31"/>
      <c r="K26" s="31"/>
    </row>
    <row r="27" spans="1:11" s="9" customFormat="1" ht="30" customHeight="1">
      <c r="A27" s="43"/>
      <c r="B27" s="43"/>
      <c r="C27" s="30"/>
      <c r="D27" s="14"/>
      <c r="F27" s="34"/>
      <c r="G27" s="46"/>
      <c r="H27" s="46"/>
      <c r="I27" s="46"/>
      <c r="J27" s="46"/>
      <c r="K27" s="46"/>
    </row>
    <row r="28" spans="1:11" s="9" customFormat="1" ht="30" customHeight="1">
      <c r="A28" s="43"/>
      <c r="B28" s="43"/>
      <c r="C28" s="30"/>
      <c r="D28" s="14"/>
      <c r="F28" s="34"/>
      <c r="G28" s="46"/>
      <c r="H28" s="46"/>
      <c r="I28" s="46"/>
      <c r="J28" s="46"/>
      <c r="K28" s="46"/>
    </row>
    <row r="29" spans="1:11" s="9" customFormat="1" ht="30" customHeight="1">
      <c r="A29" s="29"/>
      <c r="B29" s="14"/>
      <c r="C29" s="30"/>
      <c r="D29" s="14"/>
      <c r="F29" s="34"/>
      <c r="G29" s="46"/>
      <c r="H29" s="46"/>
      <c r="I29" s="46"/>
      <c r="J29" s="46"/>
      <c r="K29" s="46"/>
    </row>
    <row r="30" spans="1:11">
      <c r="A30" s="12"/>
      <c r="C30" s="22"/>
      <c r="D30" s="76"/>
      <c r="E30" s="76"/>
      <c r="F30" s="50"/>
      <c r="G30" s="11"/>
      <c r="H30" s="14"/>
      <c r="I30" s="50"/>
      <c r="J30" s="50"/>
      <c r="K30" s="50"/>
    </row>
    <row r="31" spans="1:11">
      <c r="D31" s="76"/>
      <c r="E31" s="76"/>
      <c r="F31" s="50"/>
      <c r="G31" s="50"/>
      <c r="H31" s="50"/>
      <c r="I31" s="50"/>
      <c r="J31" s="50"/>
      <c r="K31" s="50"/>
    </row>
    <row r="32" spans="1:11">
      <c r="D32" s="76"/>
      <c r="E32" s="76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0:E30"/>
    <mergeCell ref="D31:E31"/>
    <mergeCell ref="D32:E32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57" t="s">
        <v>36</v>
      </c>
      <c r="B1" s="57"/>
      <c r="C1" s="57"/>
      <c r="D1" s="57"/>
      <c r="E1" s="57"/>
      <c r="F1" s="57"/>
      <c r="G1" s="57"/>
      <c r="H1" s="57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60" t="s">
        <v>21</v>
      </c>
      <c r="H4" s="60"/>
    </row>
    <row r="5" spans="1:8" ht="24.95" customHeight="1">
      <c r="A5" s="58" t="s">
        <v>22</v>
      </c>
      <c r="B5" s="59"/>
      <c r="C5" s="58" t="s">
        <v>23</v>
      </c>
      <c r="D5" s="59"/>
      <c r="E5" s="58" t="s">
        <v>24</v>
      </c>
      <c r="F5" s="59"/>
      <c r="G5" s="58" t="s">
        <v>25</v>
      </c>
      <c r="H5" s="59"/>
    </row>
    <row r="6" spans="1:8" ht="24.95" customHeight="1">
      <c r="A6" s="64" t="s">
        <v>26</v>
      </c>
      <c r="B6" s="65"/>
      <c r="C6" s="64">
        <f>SUM(C7:D9)</f>
        <v>62</v>
      </c>
      <c r="D6" s="65"/>
      <c r="E6" s="77">
        <f>SUM(E7:F9)</f>
        <v>4166400</v>
      </c>
      <c r="F6" s="78"/>
      <c r="G6" s="72">
        <f>SUM(G7:H9)</f>
        <v>0.99999999999999989</v>
      </c>
      <c r="H6" s="73"/>
    </row>
    <row r="7" spans="1:8" ht="24.95" customHeight="1">
      <c r="A7" s="62" t="s">
        <v>27</v>
      </c>
      <c r="B7" s="63"/>
      <c r="C7" s="58">
        <f>'사장(1분기)'!C7:F7+'개발본부장(1분기)'!C7:F7+'경영본부장(1분기)'!C7:F7</f>
        <v>6</v>
      </c>
      <c r="D7" s="59"/>
      <c r="E7" s="79">
        <f>'사장(1분기)'!C7:F7+'개발본부장(1분기)'!C7:F7+'경영본부장(1분기)'!C7:F7</f>
        <v>598300</v>
      </c>
      <c r="F7" s="80"/>
      <c r="G7" s="74">
        <f>E7/$E$6</f>
        <v>0.14360119047619047</v>
      </c>
      <c r="H7" s="75"/>
    </row>
    <row r="8" spans="1:8" ht="24.95" customHeight="1">
      <c r="A8" s="70" t="s">
        <v>28</v>
      </c>
      <c r="B8" s="71"/>
      <c r="C8" s="58">
        <f>'사장(1분기)'!C8:F8+'개발본부장(1분기)'!C8:F8+'경영본부장(1분기)'!C8:F8</f>
        <v>50</v>
      </c>
      <c r="D8" s="59"/>
      <c r="E8" s="79">
        <f>'사장(1분기)'!C8:F8+'개발본부장(1분기)'!C8:F8+'경영본부장(1분기)'!C8:F8</f>
        <v>3268100</v>
      </c>
      <c r="F8" s="80"/>
      <c r="G8" s="74">
        <f>E8/$E$6</f>
        <v>0.7843942012288786</v>
      </c>
      <c r="H8" s="75"/>
    </row>
    <row r="9" spans="1:8" ht="24.95" customHeight="1">
      <c r="A9" s="62" t="s">
        <v>29</v>
      </c>
      <c r="B9" s="63"/>
      <c r="C9" s="58">
        <f>'사장(1분기)'!C9:F9+'개발본부장(1분기)'!C9:F9+'경영본부장(1분기)'!C9:F9</f>
        <v>6</v>
      </c>
      <c r="D9" s="59"/>
      <c r="E9" s="79">
        <f>'사장(1분기)'!C9:F9+'개발본부장(1분기)'!C9:F9+'경영본부장(1분기)'!C9:F9</f>
        <v>300000</v>
      </c>
      <c r="F9" s="80"/>
      <c r="G9" s="74">
        <f>E9/$E$6</f>
        <v>7.2004608294930869E-2</v>
      </c>
      <c r="H9" s="75"/>
    </row>
    <row r="10" spans="1:8">
      <c r="E10" s="18"/>
      <c r="F10" s="18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사장(1분기)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2024-12-02T00:17:51Z</cp:lastPrinted>
  <dcterms:created xsi:type="dcterms:W3CDTF">2014-02-05T08:53:07Z</dcterms:created>
  <dcterms:modified xsi:type="dcterms:W3CDTF">2025-04-21T04:20:50Z</dcterms:modified>
</cp:coreProperties>
</file>