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bookViews>
    <workbookView xWindow="0" yWindow="0" windowWidth="28800" windowHeight="11145"/>
  </bookViews>
  <sheets>
    <sheet name="사장(1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'사장(1분기)'!$A$13:$F$52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<sst xmlns="http://schemas.openxmlformats.org/spreadsheetml/2006/main" count="265" uniqueCount="92">
  <si>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</si>
  <si>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</si>
  <si>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</si>
  <si>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</si>
  <si>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</si>
  <si>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</si>
  <si>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</si>
  <si>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</si>
  <si>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</si>
  <si>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</si>
  <si>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</si>
  <si>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</si>
  <si>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</si>
  <si>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</si>
  <si>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</si>
  <si>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</si>
  <si>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</si>
  <si>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</si>
  <si>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</si>
  <si>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</si>
  <si>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</si>
  <si>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</si>
  <si>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</si>
  <si>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</si>
  <si>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</si>
  <si>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</si>
  <si>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</si>
  <si>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</si>
  <si>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</si>
  <si>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</si>
  <si>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</si>
  <si>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</si>
  <si>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</si>
  <si>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</si>
  <si>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</si>
  <si>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</si>
  <si>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</si>
  <si>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</si>
  <si>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</si>
  <si>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</si>
  <si>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</si>
  <si>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</si>
  <si>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</si>
  <si>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</si>
  <si>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</si>
  <si>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</si>
  <si>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인원 및 대상</t>
    <phoneticPr fontId="2" type="noConversion"/>
  </si>
  <si>
    <t>사용처</t>
    <phoneticPr fontId="2" type="noConversion"/>
  </si>
  <si>
    <t>2026년 1분기 사장 업무추진비 집행내역</t>
    <phoneticPr fontId="3" type="noConversion"/>
  </si>
  <si>
    <t>2026-01-27</t>
  </si>
  <si>
    <t>2026-01-28</t>
  </si>
  <si>
    <t>직원격려</t>
    <phoneticPr fontId="2" type="noConversion"/>
  </si>
  <si>
    <t>토성</t>
    <phoneticPr fontId="2" type="noConversion"/>
  </si>
  <si>
    <t>풍경</t>
    <phoneticPr fontId="2" type="noConversion"/>
  </si>
  <si>
    <t>SLB</t>
  </si>
  <si>
    <t>SLB</t>
    <phoneticPr fontId="2" type="noConversion"/>
  </si>
  <si>
    <t>원할머니보쌈</t>
    <phoneticPr fontId="2" type="noConversion"/>
  </si>
  <si>
    <t>직원/유관자 경조사비</t>
    <phoneticPr fontId="2" type="noConversion"/>
  </si>
  <si>
    <t>카드</t>
    <phoneticPr fontId="2" type="noConversion"/>
  </si>
  <si>
    <t>현금</t>
    <phoneticPr fontId="2" type="noConversion"/>
  </si>
  <si>
    <t>2026-02-10</t>
  </si>
  <si>
    <t>2026-02-12</t>
  </si>
  <si>
    <t>2026-02-27</t>
  </si>
  <si>
    <t>부의금(빙모상)</t>
    <phoneticPr fontId="2" type="noConversion"/>
  </si>
  <si>
    <t>축의금(결혼)</t>
    <phoneticPr fontId="2" type="noConversion"/>
  </si>
  <si>
    <t>헬로초밥</t>
  </si>
  <si>
    <t>헬로초밥</t>
    <phoneticPr fontId="2" type="noConversion"/>
  </si>
  <si>
    <t>곤트란쉐리에</t>
    <phoneticPr fontId="2" type="noConversion"/>
  </si>
  <si>
    <t>수산궁</t>
    <phoneticPr fontId="2" type="noConversion"/>
  </si>
  <si>
    <t>고돼지</t>
  </si>
  <si>
    <t>고돼지</t>
    <phoneticPr fontId="2" type="noConversion"/>
  </si>
  <si>
    <t>본도시락</t>
  </si>
  <si>
    <t>본도시락</t>
    <phoneticPr fontId="2" type="noConversion"/>
  </si>
  <si>
    <t>토성,KOPPI</t>
    <phoneticPr fontId="2" type="noConversion"/>
  </si>
  <si>
    <t>KOPPI</t>
    <phoneticPr fontId="2" type="noConversion"/>
  </si>
  <si>
    <t>춘향골남원추어탕,KOPPI</t>
    <phoneticPr fontId="2" type="noConversion"/>
  </si>
  <si>
    <t>풍경,KOPPI</t>
    <phoneticPr fontId="2" type="noConversion"/>
  </si>
  <si>
    <t>본죽&amp;비빔밥</t>
  </si>
  <si>
    <t>고굽진 외 1건</t>
  </si>
  <si>
    <t>부팔라 리스토란테</t>
  </si>
  <si>
    <t>원할머니보쌈과천점</t>
  </si>
  <si>
    <t>김밥과스파게티</t>
  </si>
  <si>
    <t>수미수작</t>
  </si>
  <si>
    <t>토성 외 1건</t>
  </si>
  <si>
    <t>과천농협하나로마트</t>
  </si>
  <si>
    <t>2026-03-05</t>
  </si>
  <si>
    <t>2026-03-12</t>
  </si>
  <si>
    <t>2026-03-20</t>
  </si>
  <si>
    <t>2026-03-26</t>
  </si>
  <si>
    <t>2026-03-27</t>
  </si>
  <si>
    <t>공원수련관관리처전직원</t>
    <phoneticPr fontId="2" type="noConversion"/>
  </si>
  <si>
    <t>정책협의간담회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</si>
</sst>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workbookViewId="0">
      <selection sqref="A1:J1"/>
    </sheetView>
  </sheetViews>
  <sheetFormatPr defaultRowHeight="16.5"/>
  <cols>
    <col min="1" max="1" width="11.875" style="23" customWidth="1"/>
    <col min="2" max="2" width="30.625" style="23" customWidth="1"/>
    <col min="3" max="3" width="17.625" style="58" customWidth="1"/>
    <col min="4" max="4" width="19.625" style="58" customWidth="1"/>
    <col min="5" max="5" width="15.5" style="18" customWidth="1"/>
    <col min="6" max="6" width="15.5" style="23" customWidth="1"/>
    <col min="7" max="7" width="16.75" customWidth="1"/>
    <col min="8" max="8" width="15.5" customWidth="1"/>
    <col min="9" max="9" width="10.5" customWidth="1"/>
    <col min="10" max="10" width="9.625" customWidth="1"/>
    <col min="12" max="12" width="9.375" bestFit="1" customWidth="1"/>
  </cols>
  <sheetData>
    <row r="1" spans="1:14" s="1" customFormat="1" ht="25.5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</row>
    <row r="2" spans="1:14" s="2" customFormat="1">
      <c r="A2" s="24"/>
      <c r="B2" s="24"/>
      <c r="C2" s="24"/>
      <c r="D2" s="24"/>
      <c r="E2" s="19"/>
      <c r="F2" s="24"/>
      <c r="I2" s="3"/>
    </row>
    <row r="3" spans="1:14" s="2" customFormat="1" ht="26.25">
      <c r="A3" s="67" t="s">
        <v>0</v>
      </c>
      <c r="B3" s="67"/>
      <c r="C3" s="57"/>
      <c r="D3" s="57"/>
      <c r="E3" s="19"/>
      <c r="F3" s="24"/>
      <c r="I3" s="3"/>
    </row>
    <row r="4" spans="1:14" s="2" customFormat="1">
      <c r="A4" s="24"/>
      <c r="B4" s="24"/>
      <c r="C4" s="24"/>
      <c r="D4" s="24"/>
      <c r="E4" s="19"/>
      <c r="F4" s="24"/>
      <c r="G4" s="66" t="s">
        <v>10</v>
      </c>
      <c r="H4" s="66"/>
    </row>
    <row r="5" spans="1:14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4" s="2" customFormat="1" ht="30" customHeight="1">
      <c r="A6" s="70" t="s">
        <v>5</v>
      </c>
      <c r="B6" s="71"/>
      <c r="C6" s="70">
        <f>SUM(C7:D9)</f>
        <v>39</v>
      </c>
      <c r="D6" s="71"/>
      <c r="E6" s="74">
        <f>SUM(E7:F9)</f>
        <v>2861000</v>
      </c>
      <c r="F6" s="75"/>
      <c r="G6" s="78">
        <f>SUM(G7:H9)</f>
        <v>1</v>
      </c>
      <c r="H6" s="79"/>
    </row>
    <row r="7" spans="1:14" s="2" customFormat="1" ht="30" customHeight="1">
      <c r="A7" s="68" t="s">
        <v>17</v>
      </c>
      <c r="B7" s="69"/>
      <c r="C7" s="64">
        <v>1</v>
      </c>
      <c r="D7" s="65"/>
      <c r="E7" s="72">
        <v>92000</v>
      </c>
      <c r="F7" s="73"/>
      <c r="G7" s="80">
        <f>E7/$E$6</f>
        <v>3.215658860538273E-2</v>
      </c>
      <c r="H7" s="81"/>
    </row>
    <row r="8" spans="1:14" s="2" customFormat="1" ht="30" customHeight="1">
      <c r="A8" s="76" t="s">
        <v>15</v>
      </c>
      <c r="B8" s="77"/>
      <c r="C8" s="64">
        <v>33</v>
      </c>
      <c r="D8" s="65"/>
      <c r="E8" s="72">
        <v>2519000</v>
      </c>
      <c r="F8" s="73"/>
      <c r="G8" s="80">
        <f>E8/$E$6</f>
        <v>0.88046137714085981</v>
      </c>
      <c r="H8" s="81"/>
    </row>
    <row r="9" spans="1:14" s="2" customFormat="1" ht="30" customHeight="1">
      <c r="A9" s="68" t="s">
        <v>14</v>
      </c>
      <c r="B9" s="69"/>
      <c r="C9" s="64">
        <v>5</v>
      </c>
      <c r="D9" s="65"/>
      <c r="E9" s="72">
        <v>250000</v>
      </c>
      <c r="F9" s="73"/>
      <c r="G9" s="80">
        <f>E9/$E$6</f>
        <v>8.7382034253757429E-2</v>
      </c>
      <c r="H9" s="81"/>
    </row>
    <row r="10" spans="1:14" s="2" customFormat="1">
      <c r="A10" s="25"/>
      <c r="B10" s="25"/>
      <c r="C10" s="25"/>
      <c r="D10" s="25"/>
      <c r="E10" s="20"/>
      <c r="F10" s="25"/>
      <c r="G10" s="5"/>
      <c r="H10" s="5"/>
      <c r="I10" s="6"/>
      <c r="J10" s="5"/>
    </row>
    <row r="11" spans="1:14" s="2" customFormat="1" ht="26.25">
      <c r="A11" s="67" t="s">
        <v>6</v>
      </c>
      <c r="B11" s="67"/>
      <c r="C11" s="57"/>
      <c r="D11" s="57"/>
      <c r="E11" s="19"/>
      <c r="F11" s="24"/>
      <c r="I11" s="3"/>
    </row>
    <row r="12" spans="1:14" s="2" customFormat="1">
      <c r="A12" s="24"/>
      <c r="B12" s="24"/>
      <c r="C12" s="24"/>
      <c r="D12" s="24"/>
      <c r="E12" s="19"/>
      <c r="F12" s="17" t="s">
        <v>12</v>
      </c>
    </row>
    <row r="13" spans="1:14" s="9" customFormat="1" ht="24.95" customHeight="1">
      <c r="A13" s="7" t="s">
        <v>19</v>
      </c>
      <c r="B13" s="8" t="s">
        <v>8</v>
      </c>
      <c r="C13" s="8" t="s">
        <v>46</v>
      </c>
      <c r="D13" s="8" t="s">
        <v>47</v>
      </c>
      <c r="E13" s="21" t="s">
        <v>9</v>
      </c>
      <c r="F13" s="8" t="s">
        <v>11</v>
      </c>
      <c r="H13" s="46"/>
      <c r="I13" s="46"/>
      <c r="J13" s="46"/>
      <c r="K13" s="46"/>
      <c r="L13" s="46"/>
      <c r="M13" s="46"/>
      <c r="N13" s="46"/>
    </row>
    <row r="14" spans="1:14" s="9" customFormat="1" ht="24.95" customHeight="1">
      <c r="A14" s="36" t="s">
        <v>49</v>
      </c>
      <c r="B14" s="36" t="s">
        <v>51</v>
      </c>
      <c r="C14" s="36">
        <v>2</v>
      </c>
      <c r="D14" s="36" t="s">
        <v>52</v>
      </c>
      <c r="E14" s="59">
        <v>46000</v>
      </c>
      <c r="F14" s="38" t="s">
        <v>58</v>
      </c>
      <c r="G14" s="33"/>
      <c r="H14" s="46"/>
      <c r="I14" s="47"/>
      <c r="J14" s="46"/>
      <c r="K14" s="46"/>
      <c r="L14" s="46"/>
      <c r="M14" s="46"/>
      <c r="N14" s="48"/>
    </row>
    <row r="15" spans="1:14" s="9" customFormat="1" ht="24.95" customHeight="1">
      <c r="A15" s="36" t="s">
        <v>49</v>
      </c>
      <c r="B15" s="36" t="s">
        <v>51</v>
      </c>
      <c r="C15" s="36">
        <v>2</v>
      </c>
      <c r="D15" s="36" t="s">
        <v>53</v>
      </c>
      <c r="E15" s="59">
        <v>46000</v>
      </c>
      <c r="F15" s="38" t="s">
        <v>58</v>
      </c>
      <c r="G15" s="33"/>
      <c r="H15" s="34"/>
      <c r="I15" s="47"/>
      <c r="J15" s="46"/>
      <c r="K15" s="46"/>
      <c r="L15" s="46"/>
      <c r="M15" s="46"/>
      <c r="N15" s="48"/>
    </row>
    <row r="16" spans="1:14" s="9" customFormat="1" ht="24.95" customHeight="1">
      <c r="A16" s="36" t="s">
        <v>49</v>
      </c>
      <c r="B16" s="36" t="s">
        <v>51</v>
      </c>
      <c r="C16" s="36">
        <v>2</v>
      </c>
      <c r="D16" s="36" t="s">
        <v>55</v>
      </c>
      <c r="E16" s="59">
        <v>31000</v>
      </c>
      <c r="F16" s="38" t="s">
        <v>58</v>
      </c>
      <c r="G16" s="35"/>
      <c r="H16" s="34"/>
      <c r="I16" s="47"/>
      <c r="J16" s="46"/>
      <c r="K16" s="46"/>
      <c r="L16" s="46"/>
      <c r="M16" s="46"/>
      <c r="N16" s="48"/>
    </row>
    <row r="17" spans="1:14" s="27" customFormat="1" ht="24.95" customHeight="1">
      <c r="A17" s="36" t="s">
        <v>49</v>
      </c>
      <c r="B17" s="36" t="s">
        <v>51</v>
      </c>
      <c r="C17" s="36">
        <v>2</v>
      </c>
      <c r="D17" s="36" t="s">
        <v>56</v>
      </c>
      <c r="E17" s="59">
        <v>31000</v>
      </c>
      <c r="F17" s="38" t="s">
        <v>58</v>
      </c>
      <c r="G17" s="28"/>
      <c r="H17" s="49"/>
      <c r="I17" s="54"/>
      <c r="J17" s="31"/>
      <c r="K17" s="31"/>
      <c r="L17" s="49"/>
      <c r="M17" s="31"/>
      <c r="N17" s="55"/>
    </row>
    <row r="18" spans="1:14" s="9" customFormat="1" ht="24.95" customHeight="1">
      <c r="A18" s="36" t="s">
        <v>50</v>
      </c>
      <c r="B18" s="36" t="s">
        <v>57</v>
      </c>
      <c r="C18" s="36">
        <v>1</v>
      </c>
      <c r="D18" s="36" t="s">
        <v>64</v>
      </c>
      <c r="E18" s="59">
        <v>50000</v>
      </c>
      <c r="F18" s="38" t="s">
        <v>59</v>
      </c>
      <c r="H18" s="34"/>
      <c r="I18" s="47"/>
      <c r="J18" s="46"/>
      <c r="K18" s="46"/>
      <c r="L18" s="46"/>
      <c r="M18" s="46"/>
      <c r="N18" s="48"/>
    </row>
    <row r="19" spans="1:14" s="9" customFormat="1" ht="24.95" customHeight="1">
      <c r="A19" s="60" t="s">
        <v>60</v>
      </c>
      <c r="B19" s="60" t="s">
        <v>57</v>
      </c>
      <c r="C19" s="60">
        <v>1</v>
      </c>
      <c r="D19" s="60" t="s">
        <v>63</v>
      </c>
      <c r="E19" s="61">
        <v>50000</v>
      </c>
      <c r="F19" s="62" t="s">
        <v>59</v>
      </c>
      <c r="H19" s="34"/>
      <c r="I19" s="47"/>
      <c r="J19" s="46"/>
      <c r="K19" s="46"/>
      <c r="L19" s="46"/>
      <c r="M19" s="46"/>
      <c r="N19" s="48"/>
    </row>
    <row r="20" spans="1:14" s="9" customFormat="1" ht="24.95" customHeight="1">
      <c r="A20" s="60" t="s">
        <v>61</v>
      </c>
      <c r="B20" s="60" t="s">
        <v>51</v>
      </c>
      <c r="C20" s="60">
        <v>2</v>
      </c>
      <c r="D20" s="60" t="s">
        <v>66</v>
      </c>
      <c r="E20" s="61">
        <v>34000</v>
      </c>
      <c r="F20" s="62" t="s">
        <v>58</v>
      </c>
      <c r="H20" s="34"/>
      <c r="I20" s="47"/>
      <c r="J20" s="46"/>
      <c r="K20" s="46"/>
      <c r="L20" s="46"/>
      <c r="M20" s="46"/>
      <c r="N20" s="48"/>
    </row>
    <row r="21" spans="1:14" s="9" customFormat="1" ht="24.95" customHeight="1">
      <c r="A21" s="60" t="s">
        <v>61</v>
      </c>
      <c r="B21" s="60" t="s">
        <v>51</v>
      </c>
      <c r="C21" s="60">
        <v>2</v>
      </c>
      <c r="D21" s="60" t="s">
        <v>67</v>
      </c>
      <c r="E21" s="61">
        <v>20500</v>
      </c>
      <c r="F21" s="62" t="s">
        <v>58</v>
      </c>
      <c r="H21" s="34"/>
      <c r="I21" s="47"/>
      <c r="J21" s="46"/>
      <c r="K21" s="46"/>
      <c r="L21" s="46"/>
      <c r="M21" s="46"/>
      <c r="N21" s="48"/>
    </row>
    <row r="22" spans="1:14" s="9" customFormat="1" ht="24.95" customHeight="1">
      <c r="A22" s="60" t="s">
        <v>61</v>
      </c>
      <c r="B22" s="60" t="s">
        <v>51</v>
      </c>
      <c r="C22" s="60">
        <v>3</v>
      </c>
      <c r="D22" s="60" t="s">
        <v>73</v>
      </c>
      <c r="E22" s="61">
        <v>70600</v>
      </c>
      <c r="F22" s="62" t="s">
        <v>58</v>
      </c>
      <c r="H22" s="34"/>
      <c r="I22" s="47"/>
      <c r="J22" s="46"/>
      <c r="K22" s="46"/>
      <c r="L22" s="46"/>
      <c r="M22" s="46"/>
      <c r="N22" s="48"/>
    </row>
    <row r="23" spans="1:14" s="9" customFormat="1" ht="24.95" customHeight="1">
      <c r="A23" s="60" t="s">
        <v>61</v>
      </c>
      <c r="B23" s="60" t="s">
        <v>51</v>
      </c>
      <c r="C23" s="60">
        <v>2</v>
      </c>
      <c r="D23" s="60" t="s">
        <v>67</v>
      </c>
      <c r="E23" s="61">
        <v>18200</v>
      </c>
      <c r="F23" s="62" t="s">
        <v>58</v>
      </c>
      <c r="G23" s="31"/>
      <c r="H23" s="10"/>
    </row>
    <row r="24" spans="1:14" ht="24.95" customHeight="1">
      <c r="A24" s="60" t="s">
        <v>61</v>
      </c>
      <c r="B24" s="60" t="s">
        <v>51</v>
      </c>
      <c r="C24" s="60">
        <v>16</v>
      </c>
      <c r="D24" s="60" t="s">
        <v>68</v>
      </c>
      <c r="E24" s="61">
        <v>456000</v>
      </c>
      <c r="F24" s="62" t="s">
        <v>58</v>
      </c>
      <c r="G24" s="40"/>
    </row>
    <row r="25" spans="1:14" ht="24.95" customHeight="1">
      <c r="A25" s="60" t="s">
        <v>61</v>
      </c>
      <c r="B25" s="60" t="s">
        <v>51</v>
      </c>
      <c r="C25" s="60">
        <v>2</v>
      </c>
      <c r="D25" s="60" t="s">
        <v>72</v>
      </c>
      <c r="E25" s="61">
        <v>23800</v>
      </c>
      <c r="F25" s="62" t="s">
        <v>58</v>
      </c>
      <c r="G25" s="40"/>
    </row>
    <row r="26" spans="1:14" ht="24.95" customHeight="1">
      <c r="A26" s="60" t="s">
        <v>61</v>
      </c>
      <c r="B26" s="60" t="s">
        <v>51</v>
      </c>
      <c r="C26" s="60">
        <v>10</v>
      </c>
      <c r="D26" s="60" t="s">
        <v>74</v>
      </c>
      <c r="E26" s="61">
        <v>63300</v>
      </c>
      <c r="F26" s="62" t="s">
        <v>58</v>
      </c>
      <c r="G26" s="40"/>
    </row>
    <row r="27" spans="1:14" ht="24.95" customHeight="1">
      <c r="A27" s="60" t="s">
        <v>62</v>
      </c>
      <c r="B27" s="60" t="s">
        <v>51</v>
      </c>
      <c r="C27" s="62">
        <v>2</v>
      </c>
      <c r="D27" s="62" t="s">
        <v>66</v>
      </c>
      <c r="E27" s="61">
        <v>34000</v>
      </c>
      <c r="F27" s="62" t="s">
        <v>58</v>
      </c>
      <c r="G27" s="40"/>
    </row>
    <row r="28" spans="1:14" ht="24.95" customHeight="1">
      <c r="A28" s="60" t="s">
        <v>62</v>
      </c>
      <c r="B28" s="60" t="s">
        <v>51</v>
      </c>
      <c r="C28" s="60">
        <v>3</v>
      </c>
      <c r="D28" s="60" t="s">
        <v>72</v>
      </c>
      <c r="E28" s="61">
        <v>52200</v>
      </c>
      <c r="F28" s="62" t="s">
        <v>58</v>
      </c>
      <c r="G28" s="40"/>
    </row>
    <row r="29" spans="1:14" ht="24.95" customHeight="1">
      <c r="A29" s="60" t="s">
        <v>62</v>
      </c>
      <c r="B29" s="60" t="s">
        <v>51</v>
      </c>
      <c r="C29" s="60">
        <v>2</v>
      </c>
      <c r="D29" s="60" t="s">
        <v>70</v>
      </c>
      <c r="E29" s="61">
        <v>29000</v>
      </c>
      <c r="F29" s="62" t="s">
        <v>58</v>
      </c>
      <c r="G29" s="40"/>
    </row>
    <row r="30" spans="1:14" ht="24.95" customHeight="1">
      <c r="A30" s="60" t="s">
        <v>62</v>
      </c>
      <c r="B30" s="60" t="s">
        <v>51</v>
      </c>
      <c r="C30" s="60">
        <v>9</v>
      </c>
      <c r="D30" s="60" t="s">
        <v>52</v>
      </c>
      <c r="E30" s="61">
        <v>246000</v>
      </c>
      <c r="F30" s="62" t="s">
        <v>58</v>
      </c>
      <c r="G30" s="40"/>
    </row>
    <row r="31" spans="1:14" ht="24.95" customHeight="1">
      <c r="A31" s="60" t="s">
        <v>62</v>
      </c>
      <c r="B31" s="60" t="s">
        <v>51</v>
      </c>
      <c r="C31" s="60">
        <v>7</v>
      </c>
      <c r="D31" s="60" t="s">
        <v>75</v>
      </c>
      <c r="E31" s="61">
        <v>163800</v>
      </c>
      <c r="F31" s="62" t="s">
        <v>58</v>
      </c>
      <c r="G31" s="40"/>
    </row>
    <row r="32" spans="1:14" ht="24.95" customHeight="1">
      <c r="A32" s="60" t="s">
        <v>62</v>
      </c>
      <c r="B32" s="60" t="s">
        <v>51</v>
      </c>
      <c r="C32" s="60">
        <v>2</v>
      </c>
      <c r="D32" s="60" t="s">
        <v>76</v>
      </c>
      <c r="E32" s="61">
        <v>58200</v>
      </c>
      <c r="F32" s="62" t="s">
        <v>58</v>
      </c>
    </row>
    <row r="33" spans="1:6" ht="24.95" customHeight="1">
      <c r="A33" s="60" t="s">
        <v>62</v>
      </c>
      <c r="B33" s="60" t="s">
        <v>51</v>
      </c>
      <c r="C33" s="60">
        <v>2</v>
      </c>
      <c r="D33" s="60" t="s">
        <v>66</v>
      </c>
      <c r="E33" s="61">
        <v>42000</v>
      </c>
      <c r="F33" s="62" t="s">
        <v>58</v>
      </c>
    </row>
    <row r="34" spans="1:6" ht="24.95" customHeight="1">
      <c r="A34" s="56" t="s">
        <v>85</v>
      </c>
      <c r="B34" s="36" t="s">
        <v>57</v>
      </c>
      <c r="C34" s="36">
        <v>1</v>
      </c>
      <c r="D34" s="36" t="s">
        <v>64</v>
      </c>
      <c r="E34" s="59">
        <v>50000</v>
      </c>
      <c r="F34" s="38" t="s">
        <v>59</v>
      </c>
    </row>
    <row r="35" spans="1:6" ht="24.95" customHeight="1">
      <c r="A35" s="56" t="s">
        <v>86</v>
      </c>
      <c r="B35" s="36" t="s">
        <v>51</v>
      </c>
      <c r="C35" s="36">
        <v>2</v>
      </c>
      <c r="D35" s="36" t="s">
        <v>77</v>
      </c>
      <c r="E35" s="59">
        <v>32600</v>
      </c>
      <c r="F35" s="38" t="s">
        <v>58</v>
      </c>
    </row>
    <row r="36" spans="1:6" ht="24.95" customHeight="1">
      <c r="A36" s="56" t="s">
        <v>86</v>
      </c>
      <c r="B36" s="36" t="s">
        <v>51</v>
      </c>
      <c r="C36" s="36">
        <v>2</v>
      </c>
      <c r="D36" s="36" t="s">
        <v>69</v>
      </c>
      <c r="E36" s="59">
        <v>26100</v>
      </c>
      <c r="F36" s="38" t="s">
        <v>58</v>
      </c>
    </row>
    <row r="37" spans="1:6" ht="24.95" customHeight="1">
      <c r="A37" s="56" t="s">
        <v>86</v>
      </c>
      <c r="B37" s="36" t="s">
        <v>51</v>
      </c>
      <c r="C37" s="36">
        <v>2</v>
      </c>
      <c r="D37" s="36" t="s">
        <v>65</v>
      </c>
      <c r="E37" s="59">
        <v>34000</v>
      </c>
      <c r="F37" s="38" t="s">
        <v>58</v>
      </c>
    </row>
    <row r="38" spans="1:6" ht="24.95" customHeight="1">
      <c r="A38" s="56" t="s">
        <v>86</v>
      </c>
      <c r="B38" s="36" t="s">
        <v>51</v>
      </c>
      <c r="C38" s="36">
        <v>12</v>
      </c>
      <c r="D38" s="36" t="s">
        <v>78</v>
      </c>
      <c r="E38" s="59">
        <v>265800</v>
      </c>
      <c r="F38" s="38" t="s">
        <v>58</v>
      </c>
    </row>
    <row r="39" spans="1:6" ht="24.95" customHeight="1">
      <c r="A39" s="56" t="s">
        <v>86</v>
      </c>
      <c r="B39" s="36" t="s">
        <v>91</v>
      </c>
      <c r="C39" s="36">
        <v>4</v>
      </c>
      <c r="D39" s="36" t="s">
        <v>79</v>
      </c>
      <c r="E39" s="59">
        <v>92000</v>
      </c>
      <c r="F39" s="38" t="s">
        <v>58</v>
      </c>
    </row>
    <row r="40" spans="1:6" ht="24.95" customHeight="1">
      <c r="A40" s="56" t="s">
        <v>86</v>
      </c>
      <c r="B40" s="36" t="s">
        <v>51</v>
      </c>
      <c r="C40" s="36">
        <v>2</v>
      </c>
      <c r="D40" s="36" t="s">
        <v>65</v>
      </c>
      <c r="E40" s="59">
        <v>34000</v>
      </c>
      <c r="F40" s="38" t="s">
        <v>58</v>
      </c>
    </row>
    <row r="41" spans="1:6" ht="24.95" customHeight="1">
      <c r="A41" s="56" t="s">
        <v>86</v>
      </c>
      <c r="B41" s="36" t="s">
        <v>51</v>
      </c>
      <c r="C41" s="36">
        <v>2</v>
      </c>
      <c r="D41" s="36" t="s">
        <v>65</v>
      </c>
      <c r="E41" s="59">
        <v>34000</v>
      </c>
      <c r="F41" s="38" t="s">
        <v>58</v>
      </c>
    </row>
    <row r="42" spans="1:6" ht="24.95" customHeight="1">
      <c r="A42" s="56" t="s">
        <v>87</v>
      </c>
      <c r="B42" s="36" t="s">
        <v>57</v>
      </c>
      <c r="C42" s="36">
        <v>1</v>
      </c>
      <c r="D42" s="36" t="s">
        <v>64</v>
      </c>
      <c r="E42" s="59">
        <v>50000</v>
      </c>
      <c r="F42" s="38" t="s">
        <v>59</v>
      </c>
    </row>
    <row r="43" spans="1:6" ht="24.95" customHeight="1">
      <c r="A43" s="56" t="s">
        <v>88</v>
      </c>
      <c r="B43" s="36" t="s">
        <v>51</v>
      </c>
      <c r="C43" s="36">
        <v>2</v>
      </c>
      <c r="D43" s="36" t="s">
        <v>65</v>
      </c>
      <c r="E43" s="59">
        <v>34000</v>
      </c>
      <c r="F43" s="38" t="s">
        <v>58</v>
      </c>
    </row>
    <row r="44" spans="1:6" ht="24.95" customHeight="1">
      <c r="A44" s="56" t="s">
        <v>88</v>
      </c>
      <c r="B44" s="36" t="s">
        <v>51</v>
      </c>
      <c r="C44" s="36">
        <v>2</v>
      </c>
      <c r="D44" s="36" t="s">
        <v>80</v>
      </c>
      <c r="E44" s="59">
        <v>34000</v>
      </c>
      <c r="F44" s="38" t="s">
        <v>58</v>
      </c>
    </row>
    <row r="45" spans="1:6" ht="24.95" customHeight="1">
      <c r="A45" s="56" t="s">
        <v>88</v>
      </c>
      <c r="B45" s="36" t="s">
        <v>51</v>
      </c>
      <c r="C45" s="36">
        <v>2</v>
      </c>
      <c r="D45" s="36" t="s">
        <v>81</v>
      </c>
      <c r="E45" s="59">
        <v>20000</v>
      </c>
      <c r="F45" s="38" t="s">
        <v>58</v>
      </c>
    </row>
    <row r="46" spans="1:6" ht="24.95" customHeight="1">
      <c r="A46" s="56" t="s">
        <v>88</v>
      </c>
      <c r="B46" s="36" t="s">
        <v>51</v>
      </c>
      <c r="C46" s="38">
        <v>2</v>
      </c>
      <c r="D46" s="38" t="s">
        <v>82</v>
      </c>
      <c r="E46" s="59">
        <v>41000</v>
      </c>
      <c r="F46" s="38" t="s">
        <v>58</v>
      </c>
    </row>
    <row r="47" spans="1:6" ht="24.95" customHeight="1">
      <c r="A47" s="56" t="s">
        <v>88</v>
      </c>
      <c r="B47" s="36" t="s">
        <v>51</v>
      </c>
      <c r="C47" s="36">
        <v>9</v>
      </c>
      <c r="D47" s="36" t="s">
        <v>83</v>
      </c>
      <c r="E47" s="59">
        <v>177000</v>
      </c>
      <c r="F47" s="38" t="s">
        <v>58</v>
      </c>
    </row>
    <row r="48" spans="1:6" ht="24.95" customHeight="1">
      <c r="A48" s="56" t="s">
        <v>88</v>
      </c>
      <c r="B48" s="36" t="s">
        <v>51</v>
      </c>
      <c r="C48" s="36" t="s">
        <v>90</v>
      </c>
      <c r="D48" s="36" t="s">
        <v>84</v>
      </c>
      <c r="E48" s="59">
        <v>48100</v>
      </c>
      <c r="F48" s="38" t="s">
        <v>58</v>
      </c>
    </row>
    <row r="49" spans="1:6" ht="24.95" customHeight="1">
      <c r="A49" s="56" t="s">
        <v>88</v>
      </c>
      <c r="B49" s="36" t="s">
        <v>51</v>
      </c>
      <c r="C49" s="36">
        <v>11</v>
      </c>
      <c r="D49" s="36" t="s">
        <v>83</v>
      </c>
      <c r="E49" s="59">
        <v>219500</v>
      </c>
      <c r="F49" s="38" t="s">
        <v>58</v>
      </c>
    </row>
    <row r="50" spans="1:6" ht="24.95" customHeight="1">
      <c r="A50" s="56" t="s">
        <v>88</v>
      </c>
      <c r="B50" s="36" t="s">
        <v>51</v>
      </c>
      <c r="C50" s="36">
        <v>2</v>
      </c>
      <c r="D50" s="36" t="s">
        <v>54</v>
      </c>
      <c r="E50" s="59">
        <v>27500</v>
      </c>
      <c r="F50" s="38" t="s">
        <v>58</v>
      </c>
    </row>
    <row r="51" spans="1:6" ht="24.95" customHeight="1">
      <c r="A51" s="56" t="s">
        <v>88</v>
      </c>
      <c r="B51" s="36" t="s">
        <v>51</v>
      </c>
      <c r="C51" s="36">
        <v>2</v>
      </c>
      <c r="D51" s="36" t="s">
        <v>71</v>
      </c>
      <c r="E51" s="59">
        <v>25800</v>
      </c>
      <c r="F51" s="38" t="s">
        <v>58</v>
      </c>
    </row>
    <row r="52" spans="1:6" ht="24.95" customHeight="1">
      <c r="A52" s="56" t="s">
        <v>89</v>
      </c>
      <c r="B52" s="36" t="s">
        <v>57</v>
      </c>
      <c r="C52" s="36">
        <v>1</v>
      </c>
      <c r="D52" s="36" t="s">
        <v>64</v>
      </c>
      <c r="E52" s="59">
        <v>50000</v>
      </c>
      <c r="F52" s="38" t="s">
        <v>59</v>
      </c>
    </row>
  </sheetData>
  <autoFilter ref="A13:F52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J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63" t="s">
        <v>44</v>
      </c>
      <c r="B1" s="63"/>
      <c r="C1" s="63"/>
      <c r="D1" s="63"/>
      <c r="E1" s="63"/>
      <c r="F1" s="63"/>
      <c r="G1" s="63"/>
      <c r="H1" s="63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66" t="s">
        <v>10</v>
      </c>
      <c r="H4" s="66"/>
    </row>
    <row r="5" spans="1:13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3" s="2" customFormat="1" ht="30" customHeight="1">
      <c r="A6" s="70" t="s">
        <v>5</v>
      </c>
      <c r="B6" s="71"/>
      <c r="C6" s="70">
        <f>SUM(C7:D9)</f>
        <v>11</v>
      </c>
      <c r="D6" s="71"/>
      <c r="E6" s="74">
        <f>SUM(E7:F9)</f>
        <v>810000</v>
      </c>
      <c r="F6" s="75"/>
      <c r="G6" s="78">
        <f>SUM(G7:H9)</f>
        <v>1</v>
      </c>
      <c r="H6" s="79"/>
    </row>
    <row r="7" spans="1:13" s="2" customFormat="1" ht="30" customHeight="1">
      <c r="A7" s="68" t="s">
        <v>16</v>
      </c>
      <c r="B7" s="69"/>
      <c r="C7" s="64">
        <v>1</v>
      </c>
      <c r="D7" s="65"/>
      <c r="E7" s="72">
        <v>153000</v>
      </c>
      <c r="F7" s="73"/>
      <c r="G7" s="80">
        <f>E7/$E$6</f>
        <v>0.18888888888888888</v>
      </c>
      <c r="H7" s="81"/>
    </row>
    <row r="8" spans="1:13" s="2" customFormat="1" ht="30" customHeight="1">
      <c r="A8" s="76" t="s">
        <v>15</v>
      </c>
      <c r="B8" s="77"/>
      <c r="C8" s="64">
        <v>10</v>
      </c>
      <c r="D8" s="65"/>
      <c r="E8" s="72">
        <v>657000</v>
      </c>
      <c r="F8" s="73"/>
      <c r="G8" s="80">
        <f>E8/$E$6</f>
        <v>0.81111111111111112</v>
      </c>
      <c r="H8" s="81"/>
    </row>
    <row r="9" spans="1:13" s="2" customFormat="1" ht="30" customHeight="1">
      <c r="A9" s="68" t="s">
        <v>13</v>
      </c>
      <c r="B9" s="69"/>
      <c r="C9" s="64">
        <v>0</v>
      </c>
      <c r="D9" s="65"/>
      <c r="E9" s="72">
        <v>0</v>
      </c>
      <c r="F9" s="73"/>
      <c r="G9" s="80">
        <f>E9/$E$6</f>
        <v>0</v>
      </c>
      <c r="H9" s="81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43</v>
      </c>
      <c r="C14" s="52">
        <v>44000</v>
      </c>
      <c r="D14" s="53" t="s">
        <v>42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43</v>
      </c>
      <c r="C15" s="52">
        <v>85000</v>
      </c>
      <c r="D15" s="53" t="s">
        <v>42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42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43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43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43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43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43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82"/>
      <c r="E26" s="82"/>
      <c r="G26" s="11"/>
      <c r="H26" s="14"/>
    </row>
    <row r="27" spans="1:13">
      <c r="D27" s="82"/>
      <c r="E27" s="82"/>
    </row>
    <row r="28" spans="1:13">
      <c r="D28" s="82"/>
      <c r="E28" s="82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63" t="s">
        <v>45</v>
      </c>
      <c r="B1" s="63"/>
      <c r="C1" s="63"/>
      <c r="D1" s="63"/>
      <c r="E1" s="63"/>
      <c r="F1" s="63"/>
      <c r="G1" s="63"/>
      <c r="H1" s="63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66" t="s">
        <v>10</v>
      </c>
      <c r="H4" s="66"/>
    </row>
    <row r="5" spans="1:11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1" s="2" customFormat="1" ht="30" customHeight="1">
      <c r="A6" s="70" t="s">
        <v>5</v>
      </c>
      <c r="B6" s="71"/>
      <c r="C6" s="70">
        <f>SUM(C7:D9)</f>
        <v>9</v>
      </c>
      <c r="D6" s="71"/>
      <c r="E6" s="74">
        <f>SUM(E7:F9)</f>
        <v>903700</v>
      </c>
      <c r="F6" s="75"/>
      <c r="G6" s="78">
        <f>SUM(G7:H9)</f>
        <v>1</v>
      </c>
      <c r="H6" s="79"/>
    </row>
    <row r="7" spans="1:11" s="2" customFormat="1" ht="30" customHeight="1">
      <c r="A7" s="68" t="s">
        <v>16</v>
      </c>
      <c r="B7" s="69"/>
      <c r="C7" s="64">
        <v>3</v>
      </c>
      <c r="D7" s="65"/>
      <c r="E7" s="72">
        <f>C15+C21+C22</f>
        <v>303800</v>
      </c>
      <c r="F7" s="73"/>
      <c r="G7" s="80">
        <f>E7/$E$6</f>
        <v>0.33617350890782338</v>
      </c>
      <c r="H7" s="81"/>
    </row>
    <row r="8" spans="1:11" s="2" customFormat="1" ht="30" customHeight="1">
      <c r="A8" s="76" t="s">
        <v>18</v>
      </c>
      <c r="B8" s="77"/>
      <c r="C8" s="64">
        <v>6</v>
      </c>
      <c r="D8" s="65"/>
      <c r="E8" s="72">
        <f>C14+C16+C17+C18+C19+C20+C23+C24</f>
        <v>599900</v>
      </c>
      <c r="F8" s="73"/>
      <c r="G8" s="80">
        <f>E8/$E$6</f>
        <v>0.66382649109217662</v>
      </c>
      <c r="H8" s="81"/>
    </row>
    <row r="9" spans="1:11" s="2" customFormat="1" ht="30" customHeight="1">
      <c r="A9" s="68" t="s">
        <v>13</v>
      </c>
      <c r="B9" s="69"/>
      <c r="C9" s="64">
        <v>0</v>
      </c>
      <c r="D9" s="65"/>
      <c r="E9" s="72">
        <v>0</v>
      </c>
      <c r="F9" s="73"/>
      <c r="G9" s="80">
        <f>E9/$E$6</f>
        <v>0</v>
      </c>
      <c r="H9" s="81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82"/>
      <c r="E30" s="82"/>
      <c r="F30" s="50"/>
      <c r="G30" s="11"/>
      <c r="H30" s="14"/>
      <c r="I30" s="50"/>
      <c r="J30" s="50"/>
      <c r="K30" s="50"/>
    </row>
    <row r="31" spans="1:11">
      <c r="D31" s="82"/>
      <c r="E31" s="82"/>
      <c r="F31" s="50"/>
      <c r="G31" s="50"/>
      <c r="H31" s="50"/>
      <c r="I31" s="50"/>
      <c r="J31" s="50"/>
      <c r="K31" s="50"/>
    </row>
    <row r="32" spans="1:11">
      <c r="D32" s="82"/>
      <c r="E32" s="82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63" t="s">
        <v>36</v>
      </c>
      <c r="B1" s="63"/>
      <c r="C1" s="63"/>
      <c r="D1" s="63"/>
      <c r="E1" s="63"/>
      <c r="F1" s="63"/>
      <c r="G1" s="63"/>
      <c r="H1" s="63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6" t="s">
        <v>21</v>
      </c>
      <c r="H4" s="66"/>
    </row>
    <row r="5" spans="1:8" ht="24.95" customHeight="1">
      <c r="A5" s="64" t="s">
        <v>22</v>
      </c>
      <c r="B5" s="65"/>
      <c r="C5" s="64" t="s">
        <v>23</v>
      </c>
      <c r="D5" s="65"/>
      <c r="E5" s="64" t="s">
        <v>24</v>
      </c>
      <c r="F5" s="65"/>
      <c r="G5" s="64" t="s">
        <v>25</v>
      </c>
      <c r="H5" s="65"/>
    </row>
    <row r="6" spans="1:8" ht="24.95" customHeight="1">
      <c r="A6" s="70" t="s">
        <v>26</v>
      </c>
      <c r="B6" s="71"/>
      <c r="C6" s="70">
        <f>SUM(C7:D9)</f>
        <v>59</v>
      </c>
      <c r="D6" s="71"/>
      <c r="E6" s="83">
        <f>SUM(E7:F9)</f>
        <v>4574700</v>
      </c>
      <c r="F6" s="84"/>
      <c r="G6" s="78">
        <f>SUM(G7:H9)</f>
        <v>1</v>
      </c>
      <c r="H6" s="79"/>
    </row>
    <row r="7" spans="1:8" ht="24.95" customHeight="1">
      <c r="A7" s="68" t="s">
        <v>27</v>
      </c>
      <c r="B7" s="69"/>
      <c r="C7" s="64">
        <f>'사장(1분기)'!C7:F7+'개발본부장(1분기)'!C7:F7+'경영본부장(1분기)'!C7:F7</f>
        <v>5</v>
      </c>
      <c r="D7" s="65"/>
      <c r="E7" s="85">
        <f>'사장(1분기)'!C7:F7+'개발본부장(1분기)'!C7:F7+'경영본부장(1분기)'!C7:F7</f>
        <v>548800</v>
      </c>
      <c r="F7" s="86"/>
      <c r="G7" s="80">
        <f>E7/$E$6</f>
        <v>0.11996415065468774</v>
      </c>
      <c r="H7" s="81"/>
    </row>
    <row r="8" spans="1:8" ht="24.95" customHeight="1">
      <c r="A8" s="76" t="s">
        <v>28</v>
      </c>
      <c r="B8" s="77"/>
      <c r="C8" s="64">
        <f>'사장(1분기)'!C8:F8+'개발본부장(1분기)'!C8:F8+'경영본부장(1분기)'!C8:F8</f>
        <v>49</v>
      </c>
      <c r="D8" s="65"/>
      <c r="E8" s="85">
        <f>'사장(1분기)'!C8:F8+'개발본부장(1분기)'!C8:F8+'경영본부장(1분기)'!C8:F8</f>
        <v>3775900</v>
      </c>
      <c r="F8" s="86"/>
      <c r="G8" s="80">
        <f>E8/$E$6</f>
        <v>0.82538745710101213</v>
      </c>
      <c r="H8" s="81"/>
    </row>
    <row r="9" spans="1:8" ht="24.95" customHeight="1">
      <c r="A9" s="68" t="s">
        <v>29</v>
      </c>
      <c r="B9" s="69"/>
      <c r="C9" s="64">
        <f>'사장(1분기)'!C9:F9+'개발본부장(1분기)'!C9:F9+'경영본부장(1분기)'!C9:F9</f>
        <v>5</v>
      </c>
      <c r="D9" s="65"/>
      <c r="E9" s="85">
        <f>'사장(1분기)'!C9:F9+'개발본부장(1분기)'!C9:F9+'경영본부장(1분기)'!C9:F9</f>
        <v>250000</v>
      </c>
      <c r="F9" s="86"/>
      <c r="G9" s="80">
        <f>E9/$E$6</f>
        <v>5.4648392244300174E-2</v>
      </c>
      <c r="H9" s="81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사장(1분기)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2026-04-14T08:42:38Z</dcterms:modified>
</cp:coreProperties>
</file>