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bookViews>
    <workbookView xWindow="0" yWindow="0" windowWidth="28800" windowHeight="11145"/>
  </bookViews>
  <sheets>
    <sheet name="사장(2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'사장(2분기)'!$A$13:$D$51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<sst xmlns="http://schemas.openxmlformats.org/spreadsheetml/2006/main" count="220" uniqueCount="63">
  <si>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</si>
  <si>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</si>
  <si>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</si>
  <si>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</si>
  <si>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</si>
  <si>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</si>
  <si>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</si>
  <si>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</si>
  <si>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</si>
  <si>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</si>
  <si>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</si>
  <si>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</si>
  <si>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</si>
  <si>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</si>
  <si>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</si>
  <si>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</si>
  <si>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</si>
  <si>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</si>
  <si>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</si>
  <si>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</si>
  <si>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</si>
  <si>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</si>
  <si>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</si>
  <si>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</si>
  <si>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</si>
  <si>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</si>
  <si>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</si>
  <si>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</si>
  <si>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</si>
  <si>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</si>
  <si>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</si>
  <si>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</si>
  <si>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</si>
  <si>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</si>
  <si>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</si>
  <si>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</si>
  <si>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</si>
  <si>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</si>
  <si>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</si>
  <si>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</si>
  <si>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</si>
  <si>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</si>
  <si>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</si>
  <si>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</si>
  <si>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</si>
  <si>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</si>
  <si>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</si>
  <si>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</si>
  <si>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</si>
  <si>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</si>
  <si>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2025년 2분기 사장 업무추진비 집행내역</t>
    <phoneticPr fontId="3" type="noConversion"/>
  </si>
  <si>
    <t>2025-04-02</t>
  </si>
  <si>
    <t>2025-04-11</t>
  </si>
  <si>
    <t>2025-04-28</t>
  </si>
  <si>
    <t>2025-04-30</t>
  </si>
  <si>
    <t>2025-05-12</t>
  </si>
  <si>
    <t>2025-05-26</t>
  </si>
  <si>
    <t>2025-06-12</t>
  </si>
  <si>
    <t>2025-06-20</t>
  </si>
  <si>
    <t>2025-06-24</t>
  </si>
  <si>
    <t>2025-06-27</t>
  </si>
  <si>
    <t>직원격려</t>
    <phoneticPr fontId="2" type="noConversion"/>
  </si>
  <si>
    <t>직원/유관자 경조사비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</si>
</sst>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3" fontId="0" fillId="0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41" fontId="0" fillId="5" borderId="0" xfId="0" applyNumberFormat="1" applyFont="1" applyFill="1" applyBorder="1" applyAlignment="1">
      <alignment horizontal="center" vertical="center" shrinkToFit="1"/>
    </xf>
    <xf numFmtId="41" fontId="7" fillId="5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41" fontId="7" fillId="4" borderId="1" xfId="0" applyNumberFormat="1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J9" sqref="J9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70" t="s">
        <v>50</v>
      </c>
      <c r="B1" s="70"/>
      <c r="C1" s="70"/>
      <c r="D1" s="70"/>
      <c r="E1" s="70"/>
      <c r="F1" s="70"/>
      <c r="G1" s="70"/>
      <c r="H1" s="70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74" t="s">
        <v>0</v>
      </c>
      <c r="B3" s="74"/>
      <c r="C3" s="19"/>
      <c r="D3" s="24"/>
      <c r="G3" s="3"/>
    </row>
    <row r="4" spans="1:12" s="2" customFormat="1">
      <c r="A4" s="24"/>
      <c r="B4" s="24"/>
      <c r="C4" s="19"/>
      <c r="D4" s="24"/>
      <c r="G4" s="73" t="s">
        <v>10</v>
      </c>
      <c r="H4" s="73"/>
    </row>
    <row r="5" spans="1:12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2" s="2" customFormat="1" ht="30" customHeight="1">
      <c r="A6" s="77" t="s">
        <v>5</v>
      </c>
      <c r="B6" s="78"/>
      <c r="C6" s="77">
        <f>SUM(C7:D9)</f>
        <v>38</v>
      </c>
      <c r="D6" s="78"/>
      <c r="E6" s="81">
        <f>SUM(E7:F9)</f>
        <v>3512900</v>
      </c>
      <c r="F6" s="82"/>
      <c r="G6" s="85">
        <f>SUM(G7:H9)</f>
        <v>1</v>
      </c>
      <c r="H6" s="86"/>
    </row>
    <row r="7" spans="1:12" s="2" customFormat="1" ht="30" customHeight="1">
      <c r="A7" s="75" t="s">
        <v>17</v>
      </c>
      <c r="B7" s="76"/>
      <c r="C7" s="71">
        <v>3</v>
      </c>
      <c r="D7" s="72"/>
      <c r="E7" s="79">
        <v>270000</v>
      </c>
      <c r="F7" s="80"/>
      <c r="G7" s="87">
        <f>E7/$E$6</f>
        <v>7.6859574710353276E-2</v>
      </c>
      <c r="H7" s="88"/>
    </row>
    <row r="8" spans="1:12" s="2" customFormat="1" ht="30" customHeight="1">
      <c r="A8" s="83" t="s">
        <v>15</v>
      </c>
      <c r="B8" s="84"/>
      <c r="C8" s="71">
        <v>27</v>
      </c>
      <c r="D8" s="72"/>
      <c r="E8" s="79">
        <v>2842900</v>
      </c>
      <c r="F8" s="80"/>
      <c r="G8" s="87">
        <f>E8/$E$6</f>
        <v>0.80927438868171597</v>
      </c>
      <c r="H8" s="88"/>
    </row>
    <row r="9" spans="1:12" s="2" customFormat="1" ht="30" customHeight="1">
      <c r="A9" s="75" t="s">
        <v>14</v>
      </c>
      <c r="B9" s="76"/>
      <c r="C9" s="71">
        <v>8</v>
      </c>
      <c r="D9" s="72"/>
      <c r="E9" s="79">
        <v>400000</v>
      </c>
      <c r="F9" s="80"/>
      <c r="G9" s="87">
        <f>E9/$E$6</f>
        <v>0.11386603660793077</v>
      </c>
      <c r="H9" s="88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74" t="s">
        <v>6</v>
      </c>
      <c r="B11" s="74"/>
      <c r="C11" s="19"/>
      <c r="D11" s="24"/>
      <c r="G11" s="3"/>
    </row>
    <row r="12" spans="1:12" s="2" customFormat="1">
      <c r="A12" s="24"/>
      <c r="B12" s="24"/>
      <c r="C12" s="19"/>
      <c r="D12" s="17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46"/>
      <c r="G13" s="46"/>
      <c r="H13" s="46"/>
      <c r="I13" s="46"/>
      <c r="J13" s="46"/>
      <c r="K13" s="46"/>
      <c r="L13" s="46"/>
    </row>
    <row r="14" spans="1:12" s="9" customFormat="1" ht="24.95" customHeight="1">
      <c r="A14" s="61" t="s">
        <v>51</v>
      </c>
      <c r="B14" s="65" t="s">
        <v>62</v>
      </c>
      <c r="C14" s="62">
        <v>50000</v>
      </c>
      <c r="D14" s="63" t="s">
        <v>42</v>
      </c>
      <c r="E14" s="33"/>
      <c r="F14" s="46"/>
      <c r="G14" s="56"/>
      <c r="H14" s="46"/>
      <c r="I14" s="46"/>
      <c r="J14" s="46"/>
      <c r="K14" s="46"/>
      <c r="L14" s="48"/>
    </row>
    <row r="15" spans="1:12" s="9" customFormat="1" ht="24.95" customHeight="1">
      <c r="A15" s="61" t="s">
        <v>52</v>
      </c>
      <c r="B15" s="63" t="s">
        <v>61</v>
      </c>
      <c r="C15" s="62">
        <v>56000</v>
      </c>
      <c r="D15" s="63" t="s">
        <v>43</v>
      </c>
      <c r="E15" s="33"/>
      <c r="F15" s="34"/>
      <c r="G15" s="56"/>
      <c r="H15" s="46"/>
      <c r="I15" s="46"/>
      <c r="J15" s="46"/>
      <c r="K15" s="46"/>
      <c r="L15" s="48"/>
    </row>
    <row r="16" spans="1:12" s="9" customFormat="1" ht="24.95" customHeight="1">
      <c r="A16" s="61" t="s">
        <v>52</v>
      </c>
      <c r="B16" s="61" t="s">
        <v>47</v>
      </c>
      <c r="C16" s="62">
        <v>232000</v>
      </c>
      <c r="D16" s="63" t="s">
        <v>43</v>
      </c>
      <c r="E16" s="35"/>
      <c r="F16" s="34"/>
      <c r="G16" s="56"/>
      <c r="H16" s="46"/>
      <c r="I16" s="46"/>
      <c r="J16" s="46"/>
      <c r="K16" s="46"/>
      <c r="L16" s="48"/>
    </row>
    <row r="17" spans="1:12" s="27" customFormat="1" ht="24.95" customHeight="1">
      <c r="A17" s="61" t="s">
        <v>52</v>
      </c>
      <c r="B17" s="66" t="s">
        <v>49</v>
      </c>
      <c r="C17" s="62">
        <v>162000</v>
      </c>
      <c r="D17" s="63" t="s">
        <v>43</v>
      </c>
      <c r="E17" s="28"/>
      <c r="F17" s="49"/>
      <c r="G17" s="54"/>
      <c r="H17" s="31"/>
      <c r="I17" s="31"/>
      <c r="J17" s="49"/>
      <c r="K17" s="31"/>
      <c r="L17" s="55"/>
    </row>
    <row r="18" spans="1:12" s="9" customFormat="1" ht="24.95" customHeight="1">
      <c r="A18" s="61" t="s">
        <v>52</v>
      </c>
      <c r="B18" s="66" t="s">
        <v>48</v>
      </c>
      <c r="C18" s="62">
        <v>50000</v>
      </c>
      <c r="D18" s="63" t="s">
        <v>42</v>
      </c>
      <c r="F18" s="34"/>
      <c r="G18" s="47"/>
      <c r="H18" s="46"/>
      <c r="I18" s="46"/>
      <c r="J18" s="46"/>
      <c r="K18" s="46"/>
      <c r="L18" s="48"/>
    </row>
    <row r="19" spans="1:12" s="9" customFormat="1" ht="24.95" customHeight="1">
      <c r="A19" s="61" t="s">
        <v>53</v>
      </c>
      <c r="B19" s="61" t="s">
        <v>47</v>
      </c>
      <c r="C19" s="62">
        <v>234000</v>
      </c>
      <c r="D19" s="63" t="s">
        <v>43</v>
      </c>
      <c r="F19" s="34"/>
      <c r="G19" s="47"/>
      <c r="H19" s="46"/>
      <c r="I19" s="46"/>
      <c r="J19" s="46"/>
      <c r="K19" s="46"/>
      <c r="L19" s="48"/>
    </row>
    <row r="20" spans="1:12" s="9" customFormat="1" ht="24.95" customHeight="1">
      <c r="A20" s="61" t="s">
        <v>53</v>
      </c>
      <c r="B20" s="61" t="s">
        <v>47</v>
      </c>
      <c r="C20" s="62">
        <v>149000</v>
      </c>
      <c r="D20" s="63" t="s">
        <v>43</v>
      </c>
      <c r="F20" s="34"/>
      <c r="G20" s="47"/>
      <c r="H20" s="46"/>
      <c r="I20" s="46"/>
      <c r="J20" s="46"/>
      <c r="K20" s="46"/>
      <c r="L20" s="48"/>
    </row>
    <row r="21" spans="1:12" s="9" customFormat="1" ht="24.95" customHeight="1">
      <c r="A21" s="61" t="s">
        <v>53</v>
      </c>
      <c r="B21" s="61" t="s">
        <v>47</v>
      </c>
      <c r="C21" s="62">
        <v>215000</v>
      </c>
      <c r="D21" s="63" t="s">
        <v>43</v>
      </c>
      <c r="F21" s="34"/>
      <c r="G21" s="47"/>
      <c r="H21" s="46"/>
      <c r="I21" s="46"/>
      <c r="J21" s="46"/>
      <c r="K21" s="46"/>
      <c r="L21" s="48"/>
    </row>
    <row r="22" spans="1:12" s="9" customFormat="1" ht="24.95" customHeight="1">
      <c r="A22" s="61" t="s">
        <v>53</v>
      </c>
      <c r="B22" s="66" t="s">
        <v>49</v>
      </c>
      <c r="C22" s="62">
        <v>39000</v>
      </c>
      <c r="D22" s="63" t="s">
        <v>43</v>
      </c>
      <c r="F22" s="34"/>
      <c r="G22" s="47"/>
      <c r="H22" s="46"/>
      <c r="I22" s="46"/>
      <c r="J22" s="46"/>
      <c r="K22" s="46"/>
      <c r="L22" s="48"/>
    </row>
    <row r="23" spans="1:12" s="9" customFormat="1" ht="24.95" customHeight="1">
      <c r="A23" s="61" t="s">
        <v>53</v>
      </c>
      <c r="B23" s="61" t="s">
        <v>47</v>
      </c>
      <c r="C23" s="62">
        <v>50000</v>
      </c>
      <c r="D23" s="63" t="s">
        <v>43</v>
      </c>
      <c r="E23" s="31"/>
      <c r="F23" s="10"/>
    </row>
    <row r="24" spans="1:12" ht="24.95" customHeight="1">
      <c r="A24" s="61" t="s">
        <v>53</v>
      </c>
      <c r="B24" s="66" t="s">
        <v>48</v>
      </c>
      <c r="C24" s="62">
        <v>50000</v>
      </c>
      <c r="D24" s="63" t="s">
        <v>42</v>
      </c>
      <c r="E24" s="40"/>
    </row>
    <row r="25" spans="1:12" ht="24.95" customHeight="1">
      <c r="A25" s="61" t="s">
        <v>54</v>
      </c>
      <c r="B25" s="66" t="s">
        <v>48</v>
      </c>
      <c r="C25" s="62">
        <v>50000</v>
      </c>
      <c r="D25" s="63" t="s">
        <v>42</v>
      </c>
      <c r="E25" s="40"/>
    </row>
    <row r="26" spans="1:12" ht="24.95" customHeight="1">
      <c r="A26" s="13" t="s">
        <v>55</v>
      </c>
      <c r="B26" s="67" t="s">
        <v>48</v>
      </c>
      <c r="C26" s="57">
        <v>50000</v>
      </c>
      <c r="D26" s="69" t="s">
        <v>42</v>
      </c>
      <c r="E26" s="40"/>
    </row>
    <row r="27" spans="1:12" ht="24.95" customHeight="1">
      <c r="A27" s="13" t="s">
        <v>55</v>
      </c>
      <c r="B27" s="26" t="s">
        <v>47</v>
      </c>
      <c r="C27" s="57">
        <v>372000</v>
      </c>
      <c r="D27" s="26" t="s">
        <v>43</v>
      </c>
      <c r="E27" s="40"/>
    </row>
    <row r="28" spans="1:12" ht="24.95" customHeight="1">
      <c r="A28" s="13" t="s">
        <v>55</v>
      </c>
      <c r="B28" s="13" t="s">
        <v>47</v>
      </c>
      <c r="C28" s="57">
        <v>295300</v>
      </c>
      <c r="D28" s="26" t="s">
        <v>43</v>
      </c>
      <c r="E28" s="40"/>
    </row>
    <row r="29" spans="1:12" ht="24.95" customHeight="1">
      <c r="A29" s="13" t="s">
        <v>56</v>
      </c>
      <c r="B29" s="13" t="s">
        <v>47</v>
      </c>
      <c r="C29" s="57">
        <v>14000</v>
      </c>
      <c r="D29" s="26" t="s">
        <v>43</v>
      </c>
      <c r="E29" s="40"/>
    </row>
    <row r="30" spans="1:12" ht="24.95" customHeight="1">
      <c r="A30" s="13" t="s">
        <v>56</v>
      </c>
      <c r="B30" s="13" t="s">
        <v>47</v>
      </c>
      <c r="C30" s="57">
        <v>52000</v>
      </c>
      <c r="D30" s="26" t="s">
        <v>43</v>
      </c>
      <c r="E30" s="40"/>
    </row>
    <row r="31" spans="1:12" ht="24.95" customHeight="1">
      <c r="A31" s="13" t="s">
        <v>56</v>
      </c>
      <c r="B31" s="13" t="s">
        <v>47</v>
      </c>
      <c r="C31" s="57">
        <v>43000</v>
      </c>
      <c r="D31" s="26" t="s">
        <v>43</v>
      </c>
      <c r="E31" s="40"/>
    </row>
    <row r="32" spans="1:12" ht="24.95" customHeight="1">
      <c r="A32" s="58" t="s">
        <v>57</v>
      </c>
      <c r="B32" s="58" t="s">
        <v>47</v>
      </c>
      <c r="C32" s="59">
        <v>34000</v>
      </c>
      <c r="D32" s="60" t="s">
        <v>43</v>
      </c>
    </row>
    <row r="33" spans="1:4" ht="24.95" customHeight="1">
      <c r="A33" s="58" t="s">
        <v>57</v>
      </c>
      <c r="B33" s="58" t="s">
        <v>47</v>
      </c>
      <c r="C33" s="59">
        <v>35000</v>
      </c>
      <c r="D33" s="60" t="s">
        <v>43</v>
      </c>
    </row>
    <row r="34" spans="1:4" ht="24.95" customHeight="1">
      <c r="A34" s="58" t="s">
        <v>57</v>
      </c>
      <c r="B34" s="58" t="s">
        <v>47</v>
      </c>
      <c r="C34" s="59">
        <v>128000</v>
      </c>
      <c r="D34" s="60" t="s">
        <v>43</v>
      </c>
    </row>
    <row r="35" spans="1:4" ht="24.95" customHeight="1">
      <c r="A35" s="58" t="s">
        <v>57</v>
      </c>
      <c r="B35" s="58" t="s">
        <v>47</v>
      </c>
      <c r="C35" s="59">
        <v>34000</v>
      </c>
      <c r="D35" s="60" t="s">
        <v>43</v>
      </c>
    </row>
    <row r="36" spans="1:4" ht="24.95" customHeight="1">
      <c r="A36" s="58" t="s">
        <v>57</v>
      </c>
      <c r="B36" s="68" t="s">
        <v>49</v>
      </c>
      <c r="C36" s="59">
        <v>69000</v>
      </c>
      <c r="D36" s="60" t="s">
        <v>43</v>
      </c>
    </row>
    <row r="37" spans="1:4" ht="24.95" customHeight="1">
      <c r="A37" s="58" t="s">
        <v>57</v>
      </c>
      <c r="B37" s="58" t="s">
        <v>47</v>
      </c>
      <c r="C37" s="59">
        <v>285000</v>
      </c>
      <c r="D37" s="60" t="s">
        <v>43</v>
      </c>
    </row>
    <row r="38" spans="1:4" ht="24.95" customHeight="1">
      <c r="A38" s="64" t="s">
        <v>57</v>
      </c>
      <c r="B38" s="58" t="s">
        <v>47</v>
      </c>
      <c r="C38" s="59">
        <v>23800</v>
      </c>
      <c r="D38" s="60" t="s">
        <v>43</v>
      </c>
    </row>
    <row r="39" spans="1:4" ht="24.95" customHeight="1">
      <c r="A39" s="64" t="s">
        <v>57</v>
      </c>
      <c r="B39" s="58" t="s">
        <v>47</v>
      </c>
      <c r="C39" s="59">
        <v>24800</v>
      </c>
      <c r="D39" s="60" t="s">
        <v>43</v>
      </c>
    </row>
    <row r="40" spans="1:4" ht="24.95" customHeight="1">
      <c r="A40" s="64" t="s">
        <v>57</v>
      </c>
      <c r="B40" s="58" t="s">
        <v>47</v>
      </c>
      <c r="C40" s="59">
        <v>34000</v>
      </c>
      <c r="D40" s="60" t="s">
        <v>43</v>
      </c>
    </row>
    <row r="41" spans="1:4" ht="24.95" customHeight="1">
      <c r="A41" s="64" t="s">
        <v>57</v>
      </c>
      <c r="B41" s="58" t="s">
        <v>47</v>
      </c>
      <c r="C41" s="59">
        <v>34000</v>
      </c>
      <c r="D41" s="60" t="s">
        <v>43</v>
      </c>
    </row>
    <row r="42" spans="1:4" ht="24.95" customHeight="1">
      <c r="A42" s="64" t="s">
        <v>57</v>
      </c>
      <c r="B42" s="58" t="s">
        <v>47</v>
      </c>
      <c r="C42" s="59">
        <v>34000</v>
      </c>
      <c r="D42" s="60" t="s">
        <v>43</v>
      </c>
    </row>
    <row r="43" spans="1:4" ht="24.95" customHeight="1">
      <c r="A43" s="64" t="s">
        <v>57</v>
      </c>
      <c r="B43" s="58" t="s">
        <v>47</v>
      </c>
      <c r="C43" s="59">
        <v>34000</v>
      </c>
      <c r="D43" s="60" t="s">
        <v>43</v>
      </c>
    </row>
    <row r="44" spans="1:4" ht="24.95" customHeight="1">
      <c r="A44" s="64" t="s">
        <v>57</v>
      </c>
      <c r="B44" s="58" t="s">
        <v>47</v>
      </c>
      <c r="C44" s="59">
        <v>31000</v>
      </c>
      <c r="D44" s="60" t="s">
        <v>43</v>
      </c>
    </row>
    <row r="45" spans="1:4" ht="24.95" customHeight="1">
      <c r="A45" s="64" t="s">
        <v>58</v>
      </c>
      <c r="B45" s="68" t="s">
        <v>48</v>
      </c>
      <c r="C45" s="59">
        <v>50000</v>
      </c>
      <c r="D45" s="60" t="s">
        <v>42</v>
      </c>
    </row>
    <row r="46" spans="1:4" ht="24.95" customHeight="1">
      <c r="A46" s="64" t="s">
        <v>58</v>
      </c>
      <c r="B46" s="68" t="s">
        <v>48</v>
      </c>
      <c r="C46" s="59">
        <v>50000</v>
      </c>
      <c r="D46" s="60" t="s">
        <v>42</v>
      </c>
    </row>
    <row r="47" spans="1:4" ht="24.95" customHeight="1">
      <c r="A47" s="64" t="s">
        <v>59</v>
      </c>
      <c r="B47" s="68" t="s">
        <v>48</v>
      </c>
      <c r="C47" s="59">
        <v>50000</v>
      </c>
      <c r="D47" s="60" t="s">
        <v>42</v>
      </c>
    </row>
    <row r="48" spans="1:4" ht="24.95" customHeight="1">
      <c r="A48" s="64" t="s">
        <v>60</v>
      </c>
      <c r="B48" s="58" t="s">
        <v>47</v>
      </c>
      <c r="C48" s="59">
        <v>34000</v>
      </c>
      <c r="D48" s="60" t="s">
        <v>43</v>
      </c>
    </row>
    <row r="49" spans="1:4" ht="24.95" customHeight="1">
      <c r="A49" s="64" t="s">
        <v>60</v>
      </c>
      <c r="B49" s="58" t="s">
        <v>47</v>
      </c>
      <c r="C49" s="59">
        <v>303000</v>
      </c>
      <c r="D49" s="60" t="s">
        <v>43</v>
      </c>
    </row>
    <row r="50" spans="1:4" ht="24.95" customHeight="1">
      <c r="A50" s="64" t="s">
        <v>60</v>
      </c>
      <c r="B50" s="58" t="s">
        <v>47</v>
      </c>
      <c r="C50" s="59">
        <v>25000</v>
      </c>
      <c r="D50" s="60" t="s">
        <v>43</v>
      </c>
    </row>
    <row r="51" spans="1:4" ht="24.95" customHeight="1">
      <c r="A51" s="64" t="s">
        <v>60</v>
      </c>
      <c r="B51" s="58" t="s">
        <v>47</v>
      </c>
      <c r="C51" s="59">
        <v>37000</v>
      </c>
      <c r="D51" s="60" t="s">
        <v>43</v>
      </c>
    </row>
  </sheetData>
  <autoFilter ref="A13:D51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0" t="s">
        <v>45</v>
      </c>
      <c r="B1" s="70"/>
      <c r="C1" s="70"/>
      <c r="D1" s="70"/>
      <c r="E1" s="70"/>
      <c r="F1" s="70"/>
      <c r="G1" s="70"/>
      <c r="H1" s="70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73" t="s">
        <v>10</v>
      </c>
      <c r="H4" s="73"/>
    </row>
    <row r="5" spans="1:13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3" s="2" customFormat="1" ht="30" customHeight="1">
      <c r="A6" s="77" t="s">
        <v>5</v>
      </c>
      <c r="B6" s="78"/>
      <c r="C6" s="77">
        <f>SUM(C7:D9)</f>
        <v>11</v>
      </c>
      <c r="D6" s="78"/>
      <c r="E6" s="81">
        <f>SUM(E7:F9)</f>
        <v>810000</v>
      </c>
      <c r="F6" s="82"/>
      <c r="G6" s="85">
        <f>SUM(G7:H9)</f>
        <v>1</v>
      </c>
      <c r="H6" s="86"/>
    </row>
    <row r="7" spans="1:13" s="2" customFormat="1" ht="30" customHeight="1">
      <c r="A7" s="75" t="s">
        <v>16</v>
      </c>
      <c r="B7" s="76"/>
      <c r="C7" s="71">
        <v>1</v>
      </c>
      <c r="D7" s="72"/>
      <c r="E7" s="79">
        <v>153000</v>
      </c>
      <c r="F7" s="80"/>
      <c r="G7" s="87">
        <f>E7/$E$6</f>
        <v>0.18888888888888888</v>
      </c>
      <c r="H7" s="88"/>
    </row>
    <row r="8" spans="1:13" s="2" customFormat="1" ht="30" customHeight="1">
      <c r="A8" s="83" t="s">
        <v>15</v>
      </c>
      <c r="B8" s="84"/>
      <c r="C8" s="71">
        <v>10</v>
      </c>
      <c r="D8" s="72"/>
      <c r="E8" s="79">
        <v>657000</v>
      </c>
      <c r="F8" s="80"/>
      <c r="G8" s="87">
        <f>E8/$E$6</f>
        <v>0.81111111111111112</v>
      </c>
      <c r="H8" s="88"/>
    </row>
    <row r="9" spans="1:13" s="2" customFormat="1" ht="30" customHeight="1">
      <c r="A9" s="75" t="s">
        <v>13</v>
      </c>
      <c r="B9" s="76"/>
      <c r="C9" s="71">
        <v>0</v>
      </c>
      <c r="D9" s="72"/>
      <c r="E9" s="79">
        <v>0</v>
      </c>
      <c r="F9" s="80"/>
      <c r="G9" s="87">
        <f>E9/$E$6</f>
        <v>0</v>
      </c>
      <c r="H9" s="88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44</v>
      </c>
      <c r="C14" s="52">
        <v>44000</v>
      </c>
      <c r="D14" s="53" t="s">
        <v>43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44</v>
      </c>
      <c r="C15" s="52">
        <v>85000</v>
      </c>
      <c r="D15" s="53" t="s">
        <v>43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43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44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44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44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44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44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89"/>
      <c r="E26" s="89"/>
      <c r="G26" s="11"/>
      <c r="H26" s="14"/>
    </row>
    <row r="27" spans="1:13">
      <c r="D27" s="89"/>
      <c r="E27" s="89"/>
    </row>
    <row r="28" spans="1:13">
      <c r="D28" s="89"/>
      <c r="E28" s="8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0" t="s">
        <v>46</v>
      </c>
      <c r="B1" s="70"/>
      <c r="C1" s="70"/>
      <c r="D1" s="70"/>
      <c r="E1" s="70"/>
      <c r="F1" s="70"/>
      <c r="G1" s="70"/>
      <c r="H1" s="70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73" t="s">
        <v>10</v>
      </c>
      <c r="H4" s="73"/>
    </row>
    <row r="5" spans="1:11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1" s="2" customFormat="1" ht="30" customHeight="1">
      <c r="A6" s="77" t="s">
        <v>5</v>
      </c>
      <c r="B6" s="78"/>
      <c r="C6" s="77">
        <f>SUM(C7:D9)</f>
        <v>9</v>
      </c>
      <c r="D6" s="78"/>
      <c r="E6" s="81">
        <f>SUM(E7:F9)</f>
        <v>903700</v>
      </c>
      <c r="F6" s="82"/>
      <c r="G6" s="85">
        <f>SUM(G7:H9)</f>
        <v>1</v>
      </c>
      <c r="H6" s="86"/>
    </row>
    <row r="7" spans="1:11" s="2" customFormat="1" ht="30" customHeight="1">
      <c r="A7" s="75" t="s">
        <v>16</v>
      </c>
      <c r="B7" s="76"/>
      <c r="C7" s="71">
        <v>3</v>
      </c>
      <c r="D7" s="72"/>
      <c r="E7" s="79">
        <f>C15+C21+C22</f>
        <v>303800</v>
      </c>
      <c r="F7" s="80"/>
      <c r="G7" s="87">
        <f>E7/$E$6</f>
        <v>0.33617350890782338</v>
      </c>
      <c r="H7" s="88"/>
    </row>
    <row r="8" spans="1:11" s="2" customFormat="1" ht="30" customHeight="1">
      <c r="A8" s="83" t="s">
        <v>18</v>
      </c>
      <c r="B8" s="84"/>
      <c r="C8" s="71">
        <v>6</v>
      </c>
      <c r="D8" s="72"/>
      <c r="E8" s="79">
        <f>C14+C16+C17+C18+C19+C20+C23+C24</f>
        <v>599900</v>
      </c>
      <c r="F8" s="80"/>
      <c r="G8" s="87">
        <f>E8/$E$6</f>
        <v>0.66382649109217662</v>
      </c>
      <c r="H8" s="88"/>
    </row>
    <row r="9" spans="1:11" s="2" customFormat="1" ht="30" customHeight="1">
      <c r="A9" s="75" t="s">
        <v>13</v>
      </c>
      <c r="B9" s="76"/>
      <c r="C9" s="71">
        <v>0</v>
      </c>
      <c r="D9" s="72"/>
      <c r="E9" s="79">
        <v>0</v>
      </c>
      <c r="F9" s="80"/>
      <c r="G9" s="87">
        <f>E9/$E$6</f>
        <v>0</v>
      </c>
      <c r="H9" s="88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89"/>
      <c r="E30" s="89"/>
      <c r="F30" s="50"/>
      <c r="G30" s="11"/>
      <c r="H30" s="14"/>
      <c r="I30" s="50"/>
      <c r="J30" s="50"/>
      <c r="K30" s="50"/>
    </row>
    <row r="31" spans="1:11">
      <c r="D31" s="89"/>
      <c r="E31" s="89"/>
      <c r="F31" s="50"/>
      <c r="G31" s="50"/>
      <c r="H31" s="50"/>
      <c r="I31" s="50"/>
      <c r="J31" s="50"/>
      <c r="K31" s="50"/>
    </row>
    <row r="32" spans="1:11">
      <c r="D32" s="89"/>
      <c r="E32" s="8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0" t="s">
        <v>36</v>
      </c>
      <c r="B1" s="70"/>
      <c r="C1" s="70"/>
      <c r="D1" s="70"/>
      <c r="E1" s="70"/>
      <c r="F1" s="70"/>
      <c r="G1" s="70"/>
      <c r="H1" s="70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73" t="s">
        <v>21</v>
      </c>
      <c r="H4" s="73"/>
    </row>
    <row r="5" spans="1:8" ht="24.95" customHeight="1">
      <c r="A5" s="71" t="s">
        <v>22</v>
      </c>
      <c r="B5" s="72"/>
      <c r="C5" s="71" t="s">
        <v>23</v>
      </c>
      <c r="D5" s="72"/>
      <c r="E5" s="71" t="s">
        <v>24</v>
      </c>
      <c r="F5" s="72"/>
      <c r="G5" s="71" t="s">
        <v>25</v>
      </c>
      <c r="H5" s="72"/>
    </row>
    <row r="6" spans="1:8" ht="24.95" customHeight="1">
      <c r="A6" s="77" t="s">
        <v>26</v>
      </c>
      <c r="B6" s="78"/>
      <c r="C6" s="77">
        <f>SUM(C7:D9)</f>
        <v>58</v>
      </c>
      <c r="D6" s="78"/>
      <c r="E6" s="90">
        <f>SUM(E7:F9)</f>
        <v>5226600</v>
      </c>
      <c r="F6" s="91"/>
      <c r="G6" s="85">
        <f>SUM(G7:H9)</f>
        <v>1</v>
      </c>
      <c r="H6" s="86"/>
    </row>
    <row r="7" spans="1:8" ht="24.95" customHeight="1">
      <c r="A7" s="75" t="s">
        <v>27</v>
      </c>
      <c r="B7" s="76"/>
      <c r="C7" s="71">
        <f>'사장(2분기)'!C7:F7+'개발본부장(1분기)'!C7:F7+'경영본부장(1분기)'!C7:F7</f>
        <v>7</v>
      </c>
      <c r="D7" s="72"/>
      <c r="E7" s="92">
        <f>'사장(2분기)'!C7:F7+'개발본부장(1분기)'!C7:F7+'경영본부장(1분기)'!C7:F7</f>
        <v>726800</v>
      </c>
      <c r="F7" s="93"/>
      <c r="G7" s="87">
        <f>E7/$E$6</f>
        <v>0.13905789614663452</v>
      </c>
      <c r="H7" s="88"/>
    </row>
    <row r="8" spans="1:8" ht="24.95" customHeight="1">
      <c r="A8" s="83" t="s">
        <v>28</v>
      </c>
      <c r="B8" s="84"/>
      <c r="C8" s="71">
        <f>'사장(2분기)'!C8:F8+'개발본부장(1분기)'!C8:F8+'경영본부장(1분기)'!C8:F8</f>
        <v>43</v>
      </c>
      <c r="D8" s="72"/>
      <c r="E8" s="92">
        <f>'사장(2분기)'!C8:F8+'개발본부장(1분기)'!C8:F8+'경영본부장(1분기)'!C8:F8</f>
        <v>4099800</v>
      </c>
      <c r="F8" s="93"/>
      <c r="G8" s="87">
        <f>E8/$E$6</f>
        <v>0.78441051544024798</v>
      </c>
      <c r="H8" s="88"/>
    </row>
    <row r="9" spans="1:8" ht="24.95" customHeight="1">
      <c r="A9" s="75" t="s">
        <v>29</v>
      </c>
      <c r="B9" s="76"/>
      <c r="C9" s="71">
        <f>'사장(2분기)'!C9:F9+'개발본부장(1분기)'!C9:F9+'경영본부장(1분기)'!C9:F9</f>
        <v>8</v>
      </c>
      <c r="D9" s="72"/>
      <c r="E9" s="92">
        <f>'사장(2분기)'!C9:F9+'개발본부장(1분기)'!C9:F9+'경영본부장(1분기)'!C9:F9</f>
        <v>400000</v>
      </c>
      <c r="F9" s="93"/>
      <c r="G9" s="87">
        <f>E9/$E$6</f>
        <v>7.653158841311751E-2</v>
      </c>
      <c r="H9" s="88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사장(2분기)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2026-02-11T09:07:30Z</dcterms:modified>
</cp:coreProperties>
</file>